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fraunhofer.sharepoint.com/sites/QD/Freigegebene Dokumente/General/Grafiken/"/>
    </mc:Choice>
  </mc:AlternateContent>
  <bookViews>
    <workbookView xWindow="-110" yWindow="-110" windowWidth="19440" windowHeight="11100" tabRatio="712"/>
  </bookViews>
  <sheets>
    <sheet name="Person" sheetId="3" r:id="rId1"/>
    <sheet name="Verwaltungsebene" sheetId="4" r:id="rId2"/>
    <sheet name="Bundesland" sheetId="2" r:id="rId3"/>
    <sheet name="Gebietskörperschaft" sheetId="12" r:id="rId4"/>
    <sheet name="Größe_Gebietskörperschaft" sheetId="5" r:id="rId5"/>
    <sheet name="Funktionsebene" sheetId="6" r:id="rId6"/>
    <sheet name="Beschäftigungsdauer" sheetId="7" r:id="rId7"/>
    <sheet name="Führungsverantwortung" sheetId="8" r:id="rId8"/>
    <sheet name="Leistungsbereich" sheetId="9" r:id="rId9"/>
    <sheet name="Kernaufgaben" sheetId="10" r:id="rId10"/>
    <sheet name="IT Arbeitszeit" sheetId="13" r:id="rId11"/>
    <sheet name="Automatisierungsproz" sheetId="14" r:id="rId12"/>
    <sheet name="Arbeitspraxen1" sheetId="11" r:id="rId13"/>
    <sheet name="Arbeitspraxen_Häuf" sheetId="15" r:id="rId14"/>
    <sheet name="Veränderung" sheetId="16" r:id="rId15"/>
    <sheet name="Digitalisierungsgrad" sheetId="17" r:id="rId16"/>
    <sheet name="Potenziale" sheetId="18" r:id="rId17"/>
    <sheet name="Spez_Komp" sheetId="19" r:id="rId18"/>
    <sheet name="Kompetenzen" sheetId="20" r:id="rId19"/>
    <sheet name="personale Kompetenzen" sheetId="23" r:id="rId20"/>
    <sheet name="Erwartungen" sheetId="21" r:id="rId21"/>
    <sheet name="Fortbildung" sheetId="22" r:id="rId22"/>
    <sheet name="Tabelle1" sheetId="1" r:id="rId23"/>
  </sheets>
  <externalReferences>
    <externalReference r:id="rId24"/>
  </externalReferences>
  <definedNames>
    <definedName name="_xlnm._FilterDatabase" localSheetId="13" hidden="1">Arbeitspraxen_Häuf!$A$6:$F$22</definedName>
    <definedName name="_xlnm._FilterDatabase" localSheetId="15" hidden="1">Digitalisierungsgrad!$P$4:$P$27</definedName>
    <definedName name="_xlnm._FilterDatabase" localSheetId="20" hidden="1">Erwartungen!$A$17:$G$25</definedName>
    <definedName name="_xlnm._FilterDatabase" localSheetId="18" hidden="1">Kompetenzen!$A$7:$G$20</definedName>
    <definedName name="_xlnm._FilterDatabase" localSheetId="16" hidden="1">Potenziale!$C$3:$H$26</definedName>
    <definedName name="_xlnm._FilterDatabase" localSheetId="17" hidden="1">Spez_Komp!$A$10:$G$14</definedName>
    <definedName name="_xlnm._FilterDatabase" localSheetId="14" hidden="1">Veränderung!$A$11:$F$25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22" l="1"/>
  <c r="F64" i="22"/>
  <c r="D68" i="22"/>
  <c r="E66" i="22"/>
  <c r="E65" i="22"/>
  <c r="E64" i="22"/>
  <c r="M41" i="20"/>
  <c r="M42" i="20"/>
  <c r="M43" i="20"/>
  <c r="M44" i="20"/>
  <c r="M40" i="20"/>
  <c r="L41" i="20"/>
  <c r="L42" i="20"/>
  <c r="L43" i="20"/>
  <c r="L40" i="20"/>
  <c r="P6" i="18" l="1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5" i="18"/>
  <c r="P6" i="17" l="1"/>
  <c r="P7" i="17"/>
  <c r="P8" i="17"/>
  <c r="P9" i="17"/>
  <c r="P10" i="17"/>
  <c r="P12" i="17"/>
  <c r="P11" i="17"/>
  <c r="P13" i="17"/>
  <c r="P14" i="17"/>
  <c r="P15" i="17"/>
  <c r="P18" i="17"/>
  <c r="P16" i="17"/>
  <c r="P17" i="17"/>
  <c r="P19" i="17"/>
  <c r="P20" i="17"/>
  <c r="P21" i="17"/>
  <c r="P23" i="17"/>
  <c r="P22" i="17"/>
  <c r="P24" i="17"/>
  <c r="P25" i="17"/>
  <c r="P26" i="17"/>
  <c r="P27" i="17"/>
  <c r="P5" i="17"/>
  <c r="O6" i="17"/>
  <c r="O7" i="17"/>
  <c r="O8" i="17"/>
  <c r="O9" i="17"/>
  <c r="O10" i="17"/>
  <c r="O12" i="17"/>
  <c r="O11" i="17"/>
  <c r="O13" i="17"/>
  <c r="O14" i="17"/>
  <c r="O15" i="17"/>
  <c r="O18" i="17"/>
  <c r="O16" i="17"/>
  <c r="O17" i="17"/>
  <c r="O19" i="17"/>
  <c r="O20" i="17"/>
  <c r="O21" i="17"/>
  <c r="O23" i="17"/>
  <c r="O22" i="17"/>
  <c r="O24" i="17"/>
  <c r="O25" i="17"/>
  <c r="O26" i="17"/>
  <c r="O27" i="17"/>
  <c r="O5" i="17"/>
  <c r="E4" i="17"/>
  <c r="G8" i="17"/>
  <c r="I26" i="17" l="1"/>
  <c r="G26" i="17"/>
  <c r="E26" i="17"/>
  <c r="I25" i="17"/>
  <c r="G25" i="17"/>
  <c r="E25" i="17"/>
  <c r="I24" i="17"/>
  <c r="G24" i="17"/>
  <c r="E24" i="17"/>
  <c r="I22" i="17"/>
  <c r="G22" i="17"/>
  <c r="E22" i="17"/>
  <c r="I23" i="17"/>
  <c r="G23" i="17"/>
  <c r="E23" i="17"/>
  <c r="I19" i="17"/>
  <c r="G19" i="17"/>
  <c r="E19" i="17"/>
  <c r="I21" i="17"/>
  <c r="G21" i="17"/>
  <c r="E21" i="17"/>
  <c r="I20" i="17"/>
  <c r="G20" i="17"/>
  <c r="E20" i="17"/>
  <c r="I18" i="17"/>
  <c r="G18" i="17"/>
  <c r="E18" i="17"/>
  <c r="I17" i="17"/>
  <c r="G17" i="17"/>
  <c r="E17" i="17"/>
  <c r="I12" i="17"/>
  <c r="G12" i="17"/>
  <c r="E12" i="17"/>
  <c r="I16" i="17"/>
  <c r="G16" i="17"/>
  <c r="E16" i="17"/>
  <c r="I13" i="17"/>
  <c r="G13" i="17"/>
  <c r="E13" i="17"/>
  <c r="I14" i="17"/>
  <c r="G14" i="17"/>
  <c r="E14" i="17"/>
  <c r="I11" i="17"/>
  <c r="G11" i="17"/>
  <c r="E11" i="17"/>
  <c r="I8" i="17"/>
  <c r="E8" i="17"/>
  <c r="I15" i="17"/>
  <c r="G15" i="17"/>
  <c r="E15" i="17"/>
  <c r="I6" i="17"/>
  <c r="G6" i="17"/>
  <c r="E6" i="17"/>
  <c r="I9" i="17"/>
  <c r="G9" i="17"/>
  <c r="E9" i="17"/>
  <c r="I7" i="17"/>
  <c r="G7" i="17"/>
  <c r="E7" i="17"/>
  <c r="I5" i="17"/>
  <c r="G5" i="17"/>
  <c r="E5" i="17"/>
  <c r="I10" i="17"/>
  <c r="G10" i="17"/>
  <c r="E10" i="17"/>
  <c r="I4" i="17"/>
  <c r="G4" i="17"/>
  <c r="C22" i="14"/>
  <c r="E6" i="10"/>
  <c r="C21" i="6"/>
  <c r="C15" i="5"/>
  <c r="J4" i="17" l="1"/>
  <c r="J10" i="17"/>
  <c r="J5" i="17"/>
  <c r="J7" i="17"/>
  <c r="J9" i="17"/>
  <c r="J6" i="17"/>
  <c r="J15" i="17"/>
  <c r="J8" i="17"/>
  <c r="J11" i="17"/>
  <c r="J14" i="17"/>
  <c r="J13" i="17"/>
  <c r="J16" i="17"/>
  <c r="J12" i="17"/>
  <c r="J17" i="17"/>
  <c r="J18" i="17"/>
  <c r="J20" i="17"/>
  <c r="J21" i="17"/>
  <c r="J19" i="17"/>
  <c r="J23" i="17"/>
  <c r="J22" i="17"/>
  <c r="J24" i="17"/>
  <c r="J25" i="17"/>
  <c r="J26" i="17"/>
</calcChain>
</file>

<file path=xl/sharedStrings.xml><?xml version="1.0" encoding="utf-8"?>
<sst xmlns="http://schemas.openxmlformats.org/spreadsheetml/2006/main" count="735" uniqueCount="385">
  <si>
    <t>Table: Statistiken</t>
  </si>
  <si>
    <t>1. Geschlecht</t>
  </si>
  <si>
    <t>2. Alter in Jahren</t>
  </si>
  <si>
    <t>3. Welcher der hier Genannten ist Ihr hÖchster Bildungsabschluss?</t>
  </si>
  <si>
    <t>3b. Handelt es sich dabei um eine Ausbildung / ein Studium mit verwaltungsspezifischer Ausrichtung?</t>
  </si>
  <si>
    <t>N</t>
  </si>
  <si>
    <t>Gültig</t>
  </si>
  <si>
    <t>Fehlende Werte</t>
  </si>
  <si>
    <t>Mittelwert</t>
  </si>
  <si>
    <t>Std Abw</t>
  </si>
  <si>
    <t>Minimum</t>
  </si>
  <si>
    <t>Weiblich</t>
  </si>
  <si>
    <t>20 bis 29</t>
  </si>
  <si>
    <t>Haupt-(Volks-)schulabschluss oder vergleichbar</t>
  </si>
  <si>
    <t>Ja</t>
  </si>
  <si>
    <t>Maximum</t>
  </si>
  <si>
    <t>Divers</t>
  </si>
  <si>
    <t>60 und älter</t>
  </si>
  <si>
    <t>Diplom (Fachhochschule) oder vergleichbar</t>
  </si>
  <si>
    <t>Nein</t>
  </si>
  <si>
    <t>Table: 1. Geschlecht</t>
  </si>
  <si>
    <t>Häufigkeit</t>
  </si>
  <si>
    <t>Prozent</t>
  </si>
  <si>
    <t>Gültige Prozente</t>
  </si>
  <si>
    <t>Kumulierte Prozente</t>
  </si>
  <si>
    <t>Männlich</t>
  </si>
  <si>
    <t>.</t>
  </si>
  <si>
    <t>Gesamt</t>
  </si>
  <si>
    <t>Table: 2. Alter in Jahren</t>
  </si>
  <si>
    <t>30 bis 39</t>
  </si>
  <si>
    <t>40 bis 49</t>
  </si>
  <si>
    <t>50 bis 59</t>
  </si>
  <si>
    <t>Table: 3. Welcher der hier Genannten ist Ihr höchster Bildungsabschluss?</t>
  </si>
  <si>
    <t>Mittlerer Abschluss oder vergleichbar</t>
  </si>
  <si>
    <t>Fachhochschul- oder Hochschulreife oder vergleichbar</t>
  </si>
  <si>
    <t>Lehre/Berufsausbildung im dualen System oder vergleichbar</t>
  </si>
  <si>
    <t>Fachschulabschluss oder vergleichbar</t>
  </si>
  <si>
    <t>Bachelor oder vergleichbar</t>
  </si>
  <si>
    <t>Master oder vergleichbar</t>
  </si>
  <si>
    <t>Table: 3b. Handelt es sich dabei um eine Ausbildung / ein Studium mit verwaltungsspezifischer Ausrichtung?</t>
  </si>
  <si>
    <t>1. Auf welcher Ebene der deutschen Verwaltungsgliederung sind Sie beschäftigt?</t>
  </si>
  <si>
    <t>1b. In welchem Bundesland sind Sie beschäftigt?</t>
  </si>
  <si>
    <t>1c. In welcher Art von kommunaler GebietskÖrperschaft sind Sie beschäftigt?</t>
  </si>
  <si>
    <t>Bundesebene</t>
  </si>
  <si>
    <t>Bayern</t>
  </si>
  <si>
    <t>Landkreis/Kreis</t>
  </si>
  <si>
    <t>Kommunale Ebene (einschließlich der Bezirksebene in Stadtstaaten)</t>
  </si>
  <si>
    <t>Schleswig-Holstein</t>
  </si>
  <si>
    <t>Sonstiges</t>
  </si>
  <si>
    <t>Table: 1. Auf welcher Ebene der deutschen Verwaltungsgliederung sind Sie beschäftigt?</t>
  </si>
  <si>
    <t>Länderebene</t>
  </si>
  <si>
    <t>Berlin</t>
  </si>
  <si>
    <t>Bremen</t>
  </si>
  <si>
    <t>Hessen</t>
  </si>
  <si>
    <t>Niedersachsen</t>
  </si>
  <si>
    <t>Nordrhein-Westfalen</t>
  </si>
  <si>
    <t>Rheinland-Pfalz</t>
  </si>
  <si>
    <t>Sachsen</t>
  </si>
  <si>
    <t>1c</t>
  </si>
  <si>
    <t>kreisfreie Stadt/Stadtkreis</t>
  </si>
  <si>
    <t>große kreisangehörige Stadt</t>
  </si>
  <si>
    <t>verbandsfreie Gemeinde</t>
  </si>
  <si>
    <t>Table: 1d. Wie viele Einwohner*innen hat die kommunale GebietskÖrperschaft, in der Sie beschäftigt sind?</t>
  </si>
  <si>
    <t>400.000 Einwohner*innen oder mehr</t>
  </si>
  <si>
    <t>200.000 bis unter 400.000 Einwohner*innen</t>
  </si>
  <si>
    <t>100.000 bis unter 200.000 Einwohner*innen</t>
  </si>
  <si>
    <t>50.000 bis unter 100.000 Einwohner*innen</t>
  </si>
  <si>
    <t>25.000 bis unter 50.000 Einwohner*innen</t>
  </si>
  <si>
    <t>weniger als 10.000 Einwohner*innen</t>
  </si>
  <si>
    <t>3. Welcher Funktions-/Tätigkeitsebene des Öffentlichen Dienstes sind Sie zuzuordnen?</t>
  </si>
  <si>
    <t>Beamt*innen: (Ehemaliger) einfacher Dienst, Tarifbeschäftigte: Entgeltgruppe E 1 - E 4 oder vergleichbar</t>
  </si>
  <si>
    <t>Table: 3. Welcher Funktions-/Tätigkeitsebene des Öffentlichen Dienstes sind Sie zuzuordnen?</t>
  </si>
  <si>
    <t>Beamt*innen: (Ehemaliger) mittlerer Dienst, Tarifbeschäftigte: Entgeltgruppe E 5 - E 9a oder vergleichbar</t>
  </si>
  <si>
    <t>Beamt*innen: (Ehemaliger) gehobener Dienst, Tarifbeschäftigte: Entgeltgruppe E 9b - E 12 oder vergleichbar</t>
  </si>
  <si>
    <t>Beamt*innen: (Ehemaliger) hÖherer Dienst, Tarifbeschäftigte: Entgeltgruppe E 13 - E 15, übertarifliches Entgelt oder</t>
  </si>
  <si>
    <t>Table: [Sonstiges] 3. Welcher Funktions-/Tätigkeitsebene des Öffentlichen Dienstes sind Sie zuzuordnen?</t>
  </si>
  <si>
    <t>Angestelle im Sozialdienst (Sozialarbeiter*in) Entgeltgruppe S12</t>
  </si>
  <si>
    <t>Angestellt</t>
  </si>
  <si>
    <t>Angestellt*e</t>
  </si>
  <si>
    <t>Angestellte</t>
  </si>
  <si>
    <t>Angestellte TV-L SuE 13</t>
  </si>
  <si>
    <t>Angestellte gehobener Dienst</t>
  </si>
  <si>
    <t>Angestellte im Öffentlichen Dienst (Jugendamt)</t>
  </si>
  <si>
    <t>Angestellte nach TvÃ–D</t>
  </si>
  <si>
    <t>Angestellte/er im Öffentl. Dienst</t>
  </si>
  <si>
    <t>Angestellter</t>
  </si>
  <si>
    <t>Angestellter, gehobener Dienst, Tarifbeschäftigt, Entgeltgruppe E10</t>
  </si>
  <si>
    <t>Anwärter für (ehemaligen) gehobenen Dienst</t>
  </si>
  <si>
    <t>Beschäftigte</t>
  </si>
  <si>
    <t>Beschäftigte Sozialpädagogin</t>
  </si>
  <si>
    <t>S14</t>
  </si>
  <si>
    <t>Tarifbeschäftigte: Entgeltgruppe S 18 TV-L S</t>
  </si>
  <si>
    <t>Verwaltungsangestellte gehobener Dienst TV-L 12</t>
  </si>
  <si>
    <t>Verwaltungsfachangestellte</t>
  </si>
  <si>
    <t>4. Seit wie vielen Jahren sind Sie im Öffentlichen Dienst beschäftigt?</t>
  </si>
  <si>
    <t>Weniger als 5 Jahre</t>
  </si>
  <si>
    <t>40 Jahre und mehr</t>
  </si>
  <si>
    <t>Table: 4. Seit wie vielen Jahren sind Sie im Öffentlichen Dienst beschäftigt?</t>
  </si>
  <si>
    <t>5 bis weniger als 10 Jahre</t>
  </si>
  <si>
    <t>10 bis weniger als 20 Jahre</t>
  </si>
  <si>
    <t>20 bis weniger als 30 Jahre</t>
  </si>
  <si>
    <t>30 bis weniger als 40 Jahre</t>
  </si>
  <si>
    <t>*Führungsverantwortung (35 % Führungskräfte)
Fre a5.</t>
  </si>
  <si>
    <t>5. Haben Sie Personal- und/oder Führungsverantwortung?</t>
  </si>
  <si>
    <t>Table: 5. Haben Sie Personal- und/oder Führungsverantwortung?</t>
  </si>
  <si>
    <t>Wohngeld nach Wohngeldgesetz</t>
  </si>
  <si>
    <t>Unterhaltsvorschuss nach Unterhaltsvorschussgesetz</t>
  </si>
  <si>
    <t>Leistungen zur Sicherung des Lebensunterhalts (SGB II)</t>
  </si>
  <si>
    <t>Leistungen nach Asylbewerberleistungsgesetz</t>
  </si>
  <si>
    <t>Hilfen zur Gesundheit (§§ 47 bis 52 SGB XII)</t>
  </si>
  <si>
    <t>Hilfe in anderen Lebenslagen (§§ 70 bis 74 SGB XII)</t>
  </si>
  <si>
    <t>Hilfe zur Überwindung besonderer sozialer Schwierigkeiten (§§ 67 bis 69 SGB XII)</t>
  </si>
  <si>
    <t>In keinem konkreten Leistungsbereich beschäftigt</t>
  </si>
  <si>
    <t>Hilfe zur Pflege (§§ 61 bis 66a SGB XII)</t>
  </si>
  <si>
    <t>Eingliederungshilfe (SGB IX)</t>
  </si>
  <si>
    <t>Grundsicherung im Alter und bei Erwerbsminderung (§§ 46b SGB XII)</t>
  </si>
  <si>
    <t>Hilfe zum Lebensunterhalt (§§ 27 - 40 SGB XII)</t>
  </si>
  <si>
    <t>Anderer Leistungsbereich</t>
  </si>
  <si>
    <t>absolut</t>
  </si>
  <si>
    <t>relativ</t>
  </si>
  <si>
    <t>Vertragsverhandlungen mit freien Trägern bzw. Leistungserbringern</t>
  </si>
  <si>
    <t>Missbrauch von sozialen Leistungen</t>
  </si>
  <si>
    <t>Rechtsmittelverfahren</t>
  </si>
  <si>
    <t>Geschäftsprozessmanagement</t>
  </si>
  <si>
    <t>Kommunikation und Außendarstellung der Behörde</t>
  </si>
  <si>
    <t>Fallmanagement (Wirtschaftsdienst)</t>
  </si>
  <si>
    <t>Sozialraumorientierung</t>
  </si>
  <si>
    <t>Fach- und Finanzcontrolling</t>
  </si>
  <si>
    <t>Organisationsentwicklung</t>
  </si>
  <si>
    <t>Qualitätsmanagement</t>
  </si>
  <si>
    <t>Personalentwicklung und Personalmanagement</t>
  </si>
  <si>
    <t>Fallmanagement (Sozialdienst)</t>
  </si>
  <si>
    <t>Fachliche und organisatorische Leitungsaufgaben</t>
  </si>
  <si>
    <t>Vorgangsbearbeitung bzw. Fallbearbeitung</t>
  </si>
  <si>
    <t>Sosntiges</t>
  </si>
  <si>
    <t>Themenbereich I: Nutzung von IT  1. Wie hoch ist derzeit der durchschnittliche Anteil Ihrer Arbeitszeit, in der Sie IT (z. B. Computer, Tablet) nutzen?</t>
  </si>
  <si>
    <t>80% und mehr</t>
  </si>
  <si>
    <t>20% bis unter 40%</t>
  </si>
  <si>
    <t>Table: Themenbereich I: Nutzung von IT  1. Wie hoch ist derzeit der durchschnittliche Anteil Ihrer Arbeitszeit, in der Sie IT (z. B. Computer, Tablet) nutzen?</t>
  </si>
  <si>
    <t>60% bis unter 80%</t>
  </si>
  <si>
    <t>40% bis unter 60%</t>
  </si>
  <si>
    <t>Automatisierungsprozesse</t>
  </si>
  <si>
    <t>*Automatisierungsprozesse der letzten 3 Jahre [Balkendiagramm]
Fre b8.</t>
  </si>
  <si>
    <t>8. Gab es in den letzten 3 Jahren Automatisierungsprozesse in Ihrer Organisationseinheit (z. B. automatische Zuordnung von Dokumenten in Fallakten, automatische Einleitung von Bearbeitungsschritten)?</t>
  </si>
  <si>
    <t>Weiß nicht</t>
  </si>
  <si>
    <t>Table: 8. Gab es in den letzten 3 Jahren Automatisierungsprozesse in Ihrer Organisationseinheit (z. B. automatische Zuordnung von Dokumenten in Fallakten, automatische Einleitung von Bearbeitungsschritten)?</t>
  </si>
  <si>
    <t>b2</t>
  </si>
  <si>
    <t>ja</t>
  </si>
  <si>
    <t>nein</t>
  </si>
  <si>
    <t>Es wird mir die Möglichkeit geboten, meine beruflichen Aufgaben vollständig oder teilweise außerhalb der Gebäude meines Arbeitgebers zu erledigen  (n=242).</t>
  </si>
  <si>
    <t>Ich komme weitestgehend ohne Papier aus (n=243).</t>
  </si>
  <si>
    <t>Ich muss verantwortungsvoll mit elektronischen Daten umgehen können (n=243).</t>
  </si>
  <si>
    <t>Ich muss in verschiedenen wechselnden Teams arbeiten (n=243).</t>
  </si>
  <si>
    <t>Ich muss komplexe Arbeitsprozesse gestalten können (n=228).</t>
  </si>
  <si>
    <t>Umsortieren: täglich zuerst horizontal / vertikal nach Häufigkeit der Ausprägung "täglich" absteigend</t>
  </si>
  <si>
    <t>b3</t>
  </si>
  <si>
    <t>Gar nicht</t>
  </si>
  <si>
    <t>Selten</t>
  </si>
  <si>
    <t>Gelegentlich</t>
  </si>
  <si>
    <t>Häufig</t>
  </si>
  <si>
    <t>Täglich</t>
  </si>
  <si>
    <t xml:space="preserve">Arbeit mit sozialen Medien (n=243). </t>
  </si>
  <si>
    <t>Bereitstellen von Informationen in barrierefreier Form (n=222).</t>
  </si>
  <si>
    <t>Projektarbeit (n=241).</t>
  </si>
  <si>
    <t>Teilnahme an Webkonferenzen (n=239).</t>
  </si>
  <si>
    <t>Nutzung von Software zur digitalen Zusammenarbeit (n=236).</t>
  </si>
  <si>
    <t>Neue Dinge aneignen (n=240).</t>
  </si>
  <si>
    <t>Elektronischer Dokumentenaustausch mit anderen Behörden (n=243).</t>
  </si>
  <si>
    <t xml:space="preserve">Nicht routinemäßige Arbeiten (n=238). </t>
  </si>
  <si>
    <t>Nutzung der elektronischen Akte (n=237).</t>
  </si>
  <si>
    <t>Nutzung elektronischer Dokumentenmanagementsysteme (n=227).</t>
  </si>
  <si>
    <t>Nutzung von Suchmaschinen für das Auffinden von Informationen (n=245).</t>
  </si>
  <si>
    <t>Arbeitsprozesse selbst organisieren (n=239).</t>
  </si>
  <si>
    <t>Beziehen von Informationen aus unterschiedlichen digitalen Quellen (n=245).</t>
  </si>
  <si>
    <t>Im Team arbeiten (n=235).</t>
  </si>
  <si>
    <t>Arbeit mit personenbezogenen Daten (n=245).</t>
  </si>
  <si>
    <t>Elektronische Kommunikation innerhalb und außerhalb der Behörde (n=245).</t>
  </si>
  <si>
    <t>Umsortieren: Trifft voll und ganz zuerst horizontal / vertikal nach Häufigkeit der Ausprägung "voll und ganz" absteigend</t>
  </si>
  <si>
    <t>b5</t>
  </si>
  <si>
    <t>Trifft gar nicht zu</t>
  </si>
  <si>
    <t>Trifft eher nicht zu</t>
  </si>
  <si>
    <t>Unentschieden</t>
  </si>
  <si>
    <t>Trifft eher zu</t>
  </si>
  <si>
    <t>Trifft voll und ganz zu</t>
  </si>
  <si>
    <t>Die Vielfalt der Aufgaben hat abgenommen (n=235).</t>
  </si>
  <si>
    <t>Die Digitalisierung führt zu unklaren Verantwortlichkeiten (n=227).</t>
  </si>
  <si>
    <t>Öffentliche Leistungsangebote sind transparenter geworden (n=222).</t>
  </si>
  <si>
    <t>Durch die Digitalisierung sind die beruflichen Anforderungen nicht gestiegen (n=228).</t>
  </si>
  <si>
    <t>Die Kommunikation und Zusammenarbeit mit Kolleg*innen hat sich verbessert (n=231).</t>
  </si>
  <si>
    <t>Der Umfang der externen Kontakte hat abgenommen (n=227).</t>
  </si>
  <si>
    <t>Der Zugriff auf behördenweite Informationen und Wissen hat sich verbessert (n=227).</t>
  </si>
  <si>
    <t>Ich muss mich immer häufiger auf neue IT-Lösungen einstellen (n=234).</t>
  </si>
  <si>
    <t xml:space="preserve">Die Verwaltungsleistungen und Arbeitsinhalte haben sich sehr verändert (n=227). </t>
  </si>
  <si>
    <t>Die eingesetzte, neue IT ermöglicht mir sichere und zuverlässige Vorgangsbearbeitung (n=221).</t>
  </si>
  <si>
    <t>Die Schwierigkeit der Aufgaben hat zugenommen (n=230).</t>
  </si>
  <si>
    <t xml:space="preserve">Die Arbeitsmethoden und -weisen haben sich sehr verändert (n=230). </t>
  </si>
  <si>
    <t>Die Anforderung, neue Dinge zu lernen, hat zugenommen (n=232).</t>
  </si>
  <si>
    <t>Aus der Digitalisierung ergeben sich mehr Chancen als Risiken (n=229).</t>
  </si>
  <si>
    <t>Table: b5_SQ001_neu * b5_SQ002_neu * b5_SQ003_neu * b5_SQ004_neu * b5_SQ005_neu * b5_SQ006_neu * b5_SQ007_neu * b5_SQ008_neu * b5_SQ009_neu * b5_SQ010_neu * b5_SQ011_neu * b5_SQ012_neu * b5_SQ013_neu * b5_SQ014_neu * a5</t>
  </si>
  <si>
    <t>Immer häufiger auf neue IT-Lösungen einstellen</t>
  </si>
  <si>
    <t>Digitalisierung führt zu unklaren Verantwortlichkeiten</t>
  </si>
  <si>
    <t>Aus der Digitalisierung ergeben sich mehr Chancen als Risiken</t>
  </si>
  <si>
    <t>Durch die Digitalisierung sind die Anforderungen nicht gestiegen</t>
  </si>
  <si>
    <t>Öffentliche Leistungsangebote sind transparenter geworden</t>
  </si>
  <si>
    <t>Der Zugriff auf behördenweite Informationen und Wissen hat sich verbessert</t>
  </si>
  <si>
    <t>Kommunikation und Zusammenarbeit mit Kolleg*innen hat sich verbessert</t>
  </si>
  <si>
    <t>IT ermöglicht mir sichere und zuverlässige Vorgangsbearbeitung</t>
  </si>
  <si>
    <t>Vielfalt der Aufgaben hat abgenommen</t>
  </si>
  <si>
    <t>Schwierigkeit der Aufgaben hat zugenommen</t>
  </si>
  <si>
    <t>Die Anforderung, neue Dinge zu lernen, hat zugenommen</t>
  </si>
  <si>
    <t>Arbeitsmethoden und -weisen haben sich sehr verändert</t>
  </si>
  <si>
    <t>Verwaltungsleistungen und Arbeitsinhalte haben sich sehr verändert</t>
  </si>
  <si>
    <t>Umfang der externen Kontakte hat abgenommen</t>
  </si>
  <si>
    <t>Mit Führungsverantwortung</t>
  </si>
  <si>
    <t>Std. Abweichung</t>
  </si>
  <si>
    <t>Ohne Führungsverantwortung</t>
  </si>
  <si>
    <t>Umsortieren: "durchgängig digital" zuerst horizontal / vertikal nach Häufigkeit der Ausprägung "durchgängig digital" absteigend</t>
  </si>
  <si>
    <t>Arbeitsprozess</t>
  </si>
  <si>
    <t>nicht digital</t>
  </si>
  <si>
    <t>nicht digital-re</t>
  </si>
  <si>
    <t>teilweise digital</t>
  </si>
  <si>
    <t>teilweise digital_rel</t>
  </si>
  <si>
    <t>durchgängig digital</t>
  </si>
  <si>
    <t>durchgängig digital_rel</t>
  </si>
  <si>
    <t>Kontrolle</t>
  </si>
  <si>
    <t>Dokumente mit Antragstellenden und Leistungsberechtigten austauschen (n=108)</t>
  </si>
  <si>
    <t>Akteure im Sozialraum vernetzen (Vernetzungsarbeit) (n=32)</t>
  </si>
  <si>
    <t>Mündliche und schriftliche Kontakte mit Antragstellenden und Leistungsberechtigten pflegen (n=124)</t>
  </si>
  <si>
    <t>Arbeiten in Gremien und organisationsübergreifenden Arbeitsgruppen (n=79)</t>
  </si>
  <si>
    <t>Mündliche und schriftliche Kontakte mit Leistungserbringern, anderen Behörden und Kooperationspartnern pflegen (n=152)</t>
  </si>
  <si>
    <t>Dokumente mit Leistungserbringern, anderen Behörden und Kooperationspartnern austauschen (n=113)</t>
  </si>
  <si>
    <t>Elektronisch erstellte Bescheide gegenüber Antragstellenden erklären (n=52)</t>
  </si>
  <si>
    <t>Mündliche und schriftliche Kontakte mit Kolleg*innen pflegen (n=210)</t>
  </si>
  <si>
    <t>Prozesse modellieren und optimieren (n=56)</t>
  </si>
  <si>
    <t>Dokumente mit Kolleg*innen austauschen (n=130)</t>
  </si>
  <si>
    <t>Fallbezogene Leistungsplanungen durchführen (n=27)</t>
  </si>
  <si>
    <t>Akten führen (n=112)</t>
  </si>
  <si>
    <t>Einzelfallevaluationen durchführen (n=39)</t>
  </si>
  <si>
    <t>Personal- und Aufgabenplanungen erstellen und überwachen (n=41)</t>
  </si>
  <si>
    <t>Terminabstimmungen durchführen (n=190)</t>
  </si>
  <si>
    <t>Projektpläne erstellen und überwachen (n=37)</t>
  </si>
  <si>
    <t>Berufliche Informationen suchen (n=176)</t>
  </si>
  <si>
    <t>Verwaltungsakte erstellen (z. B. Bescheide) (n=108)</t>
  </si>
  <si>
    <t>Fach- und Finanzcontrolling durchführen (n=45)</t>
  </si>
  <si>
    <t>Falldokumentationen erstellen (z. B. Protokolle) (n=104)</t>
  </si>
  <si>
    <t>Datenanalysen, Statistiken und Evaluationen durchführen (n=82)</t>
  </si>
  <si>
    <t>Berichte erstellen (n=80)</t>
  </si>
  <si>
    <t>Zahlbarmachungen durchführen (n=110)</t>
  </si>
  <si>
    <t>Umsortieren: "Voll und ganz" zuerst horizontal / vertikal nach Häufigkeit der Ausprägung "Voll und ganz" absteigend</t>
  </si>
  <si>
    <t>Teilweise</t>
  </si>
  <si>
    <t>Weitgehend</t>
  </si>
  <si>
    <t>Voll und ganz</t>
  </si>
  <si>
    <t>Arbeiten in Gremien und organisationsübergreifenden Arbeitsgruppen (n=64)</t>
  </si>
  <si>
    <t>Akteure im Sozialraum vernetzen (Vernetzungsarbeit) (n=26)</t>
  </si>
  <si>
    <t>Prozesse modellieren und optimieren (n=52)</t>
  </si>
  <si>
    <t>Mündliche und schriftliche Kontakte mit Antragstellenden und Leistungsberechtigten pflegen (n=104)</t>
  </si>
  <si>
    <t>Mündliche und schriftliche Kontakte mit Leistungserbringern, anderen BehÖrden und Kooperationspartnern pflegen (n=135)</t>
  </si>
  <si>
    <t>Fallbezogene Leistungsplanungen durchführen (n=19)</t>
  </si>
  <si>
    <t>Dokumente mit Leistungserbringern, anderen Behörden und Kooperationspartnern austauschen (n=86)</t>
  </si>
  <si>
    <t>Mündliche und schriftliche Kontakte mit Kolleg*innen pflegen (185)</t>
  </si>
  <si>
    <t>Dokumente mit Antragstellenden und Leistungsberechtigten austauschen (77)</t>
  </si>
  <si>
    <t>Personal- und Aufgabenplanungen erstellen und überwachen (n=40)</t>
  </si>
  <si>
    <t>Berufliche Informationen suchen (n=165)</t>
  </si>
  <si>
    <t>Projektpläne erstellen und überwachen (n=35)</t>
  </si>
  <si>
    <t>Elektronisch erstellte Bescheide gegenüber Antragstellenden erklären (n=37)</t>
  </si>
  <si>
    <t>Dokumente mit Kolleg*innen austauschen (n=106)</t>
  </si>
  <si>
    <t>Einzelfallevaluationen durchführen (n=29)</t>
  </si>
  <si>
    <t>Fach- und Finanzcontrolling durchführen (n=40)</t>
  </si>
  <si>
    <t>Terminabstimmungen durchführen (n=174)</t>
  </si>
  <si>
    <t>Falldokumentationen erstellen (z. B. Protokolle) (n=93)</t>
  </si>
  <si>
    <t>Berichte erstellen (n=75)</t>
  </si>
  <si>
    <t>Datenanalysen, Statistiken und Evaluationen durchführen (n=76)</t>
  </si>
  <si>
    <t>Akten führen (n=67)</t>
  </si>
  <si>
    <t>Verwaltungsakte erstellen (z. B. Bescheide) (n=88)</t>
  </si>
  <si>
    <t>Zahlbarmachungen durchführen (n=102)</t>
  </si>
  <si>
    <t>Umsortieren: "Sehr gut" zuerst horizontal / vertikal nach Häufigkeit der Ausprägung "Sehr gut" absteigend</t>
  </si>
  <si>
    <t>c3x4</t>
  </si>
  <si>
    <t>Keine Kenntnisse</t>
  </si>
  <si>
    <t>Sehr gering</t>
  </si>
  <si>
    <t>Gering</t>
  </si>
  <si>
    <t>Mittelmäßig</t>
  </si>
  <si>
    <t>Gut</t>
  </si>
  <si>
    <t>Sehr gut</t>
  </si>
  <si>
    <t>Software zur rechtsverbindlichen elektronischen Kommunikation (z. B. elektronisches Gerichts- und Verwaltungspostfach, De-Mail) (n=215).</t>
  </si>
  <si>
    <t>Software zur elektronischen Aktenführung (z. B. eAkte) (n=217).</t>
  </si>
  <si>
    <t>Weitere Ihre Arbeit unterstützende Hard- und Software (z. B. Spracherkennung, Dokumentenscanner mit Texterkennung) (n=209).</t>
  </si>
  <si>
    <t>Spezifische Fachsoftware (eingesetzte IT-Fachverfahren) (n=224).</t>
  </si>
  <si>
    <t>Software zur rechtsverbindlichen elektronischen Kommunikation (z. B. elektronisches Gerichts- und Verwaltungspostfach, De-Mail)</t>
  </si>
  <si>
    <t>Software zur elektronischen Aktenführung (z. B. eAkte)</t>
  </si>
  <si>
    <t>Weitere Ihre Arbeit unterstützende Hard- und Software (z. B. Spracherkennung, Dokumentenscanner mit Texterkennung)</t>
  </si>
  <si>
    <t xml:space="preserve"> Wie schätzen Sie Ihre Kenntnisse zu den folgenden konkreten Anwendungen ein?</t>
  </si>
  <si>
    <t>Spezifische Fachsoftware (eingesetzte IT-Fachverfahren)</t>
  </si>
  <si>
    <t>Datenbeschrifutng fehlt</t>
  </si>
  <si>
    <t>Umsortieren: "Trifft zu" zuerst horizontal / vertikal nach Häufigkeit der Ausprägung "Trifft zu" absteigend</t>
  </si>
  <si>
    <t>nicht gefordert als letztes</t>
  </si>
  <si>
    <t>b6</t>
  </si>
  <si>
    <t>Trifft nicht zu</t>
  </si>
  <si>
    <t>Trifft zu</t>
  </si>
  <si>
    <t>nicht gefordert</t>
  </si>
  <si>
    <t>Ich kann digitale Informationen in barrierefreier Form bereitstellen (n=226).</t>
  </si>
  <si>
    <t>Ich habe Kenntnisse über rechtliche Rahmenbedingungen von E-Government (z. B. Onlinezugangsgesetz, E-Government-Gesetze) (n=236).</t>
  </si>
  <si>
    <t>Die Anwendung digitaler Werkzeuge zur Zusammenarbeit fällt mir leicht (n=221).</t>
  </si>
  <si>
    <t>Ich kenne die für mich relevanten rechtlichen und betrieblichen Vorgaben zu Informations- und IT-Sicherheit (n=240).</t>
  </si>
  <si>
    <t>Ich kann die Qualität von Quellen digitaler Informationen einschätzen (n=241).</t>
  </si>
  <si>
    <t>Der Umgang mit sozialen Medien (z. B. Facebook, Twitter) fällt mir leicht (n=239).</t>
  </si>
  <si>
    <t>Die Visualisierung von Daten fällt mir leicht (n=231).</t>
  </si>
  <si>
    <t>Ich kenne mich mit dem Schutz personenbezogener Daten und rechtliche Rahmenbedinungen aus (n=244).</t>
  </si>
  <si>
    <t>Ich habe Kenntnisse über die geltenden ethischen Grundprinzipien zur Verwendung von Daten (n=233).</t>
  </si>
  <si>
    <t>Die Analyse von Daten fällt mir nicht leicht (n=235).</t>
  </si>
  <si>
    <t>Das Suchen von digitalen Informationen fällt mir leicht (n=242).</t>
  </si>
  <si>
    <t>Ich kann mit anderen Personen angemessen digital kommunizieren (Netiquette) (n=237).</t>
  </si>
  <si>
    <t>Die Anwendung gängiger Büro-Standardsoftware (z. B. Office-Produkte) beherrsche ich (n=240).</t>
  </si>
  <si>
    <t>b7</t>
  </si>
  <si>
    <t>mittelwert</t>
  </si>
  <si>
    <t>Sorge, dass der eigene Arbeitsbereich zukünftig  entfällt (n=239).</t>
  </si>
  <si>
    <t>Sorge, den Anforderungen nicht mehr gewachsen zu sein (n=239).</t>
  </si>
  <si>
    <t>Verlust der Gestaltungsfreiheiten und Führungskompetenzen (n=235).</t>
  </si>
  <si>
    <t>Arbeitsbelastung wird zunehmen (n=238).</t>
  </si>
  <si>
    <t>Künstliche Intelligenz wird die Verwaltung verbessern (n=225).</t>
  </si>
  <si>
    <t>Anforderungen werden zunehmen (n=236).</t>
  </si>
  <si>
    <t xml:space="preserve">Führungsverständnis wird sich nicht verändern (n=230). </t>
  </si>
  <si>
    <t>Mobiles Arbeiten bzw. Telearbeit wird weiter ausgebaut werden (n=239).</t>
  </si>
  <si>
    <t>Sorge, dass Arbeitsbereich entfällt zukünftig</t>
  </si>
  <si>
    <t>Den Anforderungen nicht mehr gewachsen sein</t>
  </si>
  <si>
    <t>Verlust der Gestaltungsfreiheiten und Führungskompetenzen</t>
  </si>
  <si>
    <t>Führungsverständnis wird sich nicht verändern</t>
  </si>
  <si>
    <t>Verbesserung der Verwaltung durch Künstliche Intelligenz</t>
  </si>
  <si>
    <t>Zunahme der Arbeitsbelastung</t>
  </si>
  <si>
    <t>Zunahme der Anforderungen</t>
  </si>
  <si>
    <t>Ausbau Mobiles Arbeiten bzw. Telearbeit</t>
  </si>
  <si>
    <t>Ausbildung</t>
  </si>
  <si>
    <t>Studium</t>
  </si>
  <si>
    <t>Selbsterarbeitet durch Eigeninitiative (z. B. durch offene Lernressourcen, Foren)</t>
  </si>
  <si>
    <t>Durch Kolleg*innen</t>
  </si>
  <si>
    <t>Fort- und Weiterbildung</t>
  </si>
  <si>
    <t>Durch die private Nutzung von IT</t>
  </si>
  <si>
    <t>Durch die berufliche Nutzung von IT (Learning by Doing)</t>
  </si>
  <si>
    <t>Reine Präsenzveranstaltungen</t>
  </si>
  <si>
    <t>Reine Onlineveranstaltungen (E-Learning, Distance Learning, u. ä.)</t>
  </si>
  <si>
    <t>Veranstaltungen, die Präsenzphasen- und Onlinephasen kombinieren (Blended Learning, hybride Formate, u. ä.)</t>
  </si>
  <si>
    <t>Mir stehen genug Fort- und Weiterbildugnsangebote zur Verfügung</t>
  </si>
  <si>
    <t>Monat</t>
  </si>
  <si>
    <t xml:space="preserve">Befragte </t>
  </si>
  <si>
    <t>Antworten</t>
  </si>
  <si>
    <t>Januar</t>
  </si>
  <si>
    <t>Februar</t>
  </si>
  <si>
    <t>März</t>
  </si>
  <si>
    <t>April</t>
  </si>
  <si>
    <t>Mai</t>
  </si>
  <si>
    <t>Juni</t>
  </si>
  <si>
    <t>1b</t>
  </si>
  <si>
    <t>Ich kann beeinflussen in welcher Reihenfolge ich Arbeitsaufgaben bearbeite</t>
  </si>
  <si>
    <t>Ich kann beeinflussen, wann ich arbeite.</t>
  </si>
  <si>
    <t>GÃ¼ltig</t>
  </si>
  <si>
    <t>Table: Ich kann beeinflussen in welcher Reihenfolge ich Arbeitsaufgaben bearbeite</t>
  </si>
  <si>
    <t>HÃ¤ufigkeit</t>
  </si>
  <si>
    <t>GÃ¼ltige Prozente</t>
  </si>
  <si>
    <t>Table: Ich kann beeinflussen, wann ich arbeite.</t>
  </si>
  <si>
    <t>Table: Zusammenfassung der Fallverarbeitung</t>
  </si>
  <si>
    <t>FÃ¤lle</t>
  </si>
  <si>
    <t>Eingeschlossen</t>
  </si>
  <si>
    <t>Ausgeschlossen</t>
  </si>
  <si>
    <t>b6_SQ014_neu * a5</t>
  </si>
  <si>
    <t>b6_SQ015_neu * a5</t>
  </si>
  <si>
    <t>Table: b6_SQ014_neu * b6_SQ015_neu * a5</t>
  </si>
  <si>
    <t>5. Haben Sie Personal- und/oder FÃ¼hrungsverantwortung?</t>
  </si>
  <si>
    <t>Problemlösungskompetenz</t>
  </si>
  <si>
    <t>Führungskompetenz</t>
  </si>
  <si>
    <t>Unternehmerisches Denken</t>
  </si>
  <si>
    <t>Managementtechnik</t>
  </si>
  <si>
    <t>Selbstmanagement und Selbstorganisationsfähigkeit</t>
  </si>
  <si>
    <t>Orientierungskompetenz</t>
  </si>
  <si>
    <t>Transformationskompetenz</t>
  </si>
  <si>
    <t>Ethisches, reflektiertes, verantwortungsbewusstes Handeln</t>
  </si>
  <si>
    <t>Innovationskompetenz</t>
  </si>
  <si>
    <t>Kreativität</t>
  </si>
  <si>
    <t>Interdisziplinäres Verständnis</t>
  </si>
  <si>
    <t>Soziale Kompetenzen</t>
  </si>
  <si>
    <t>Digitales Mindset</t>
  </si>
  <si>
    <t>Steuerung</t>
  </si>
  <si>
    <t>Fachkräfte</t>
  </si>
  <si>
    <t>Führungskräfte</t>
  </si>
  <si>
    <t>Ich kann beeinflussen in welcher Reihenfolge ich Arbeitsaufgaben bearbeite.</t>
  </si>
  <si>
    <t>Keine Angabe</t>
  </si>
  <si>
    <t>Ausbildung/Studium mit  verwaltungsspezfischer Ausrichtung (n=197)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</si>
</sst>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70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0" xfId="0" applyNumberFormat="1"/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9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2" fillId="0" borderId="0" xfId="0" applyFont="1" applyAlignment="1">
      <alignment horizontal="center" wrapText="1" readingOrder="1"/>
    </xf>
    <xf numFmtId="0" fontId="3" fillId="3" borderId="0" xfId="0" applyFont="1" applyFill="1" applyAlignment="1">
      <alignment horizontal="left" wrapText="1" readingOrder="1"/>
    </xf>
    <xf numFmtId="170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Person!$D$13</c:f>
              <c:strCache>
                <c:ptCount val="1"/>
                <c:pt idx="0">
                  <c:v>Prozent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99C-4474-94F9-3EA28863B18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099C-4474-94F9-3EA28863B18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9C-4474-94F9-3EA28863B180}"/>
              </c:ext>
            </c:extLst>
          </c:dPt>
          <c:dLbls>
            <c:dLbl>
              <c:idx val="0"/>
              <c:layout>
                <c:manualLayout>
                  <c:x val="-0.10676588922080887"/>
                  <c:y val="-0.11645526639148146"/>
                </c:manualLayout>
              </c:layout>
              <c:tx>
                <c:rich>
                  <a:bodyPr/>
                  <a:lstStyle/>
                  <a:p>
                    <a:fld id="{2D3F1C8E-8DB3-45F4-8E15-3845714F7F7B}" type="VALUE">
                      <a:rPr lang="en-DE" baseline="0">
                        <a:solidFill>
                          <a:schemeClr val="bg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99C-4474-94F9-3EA28863B180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99C-4474-94F9-3EA28863B18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Person!$B$14:$B$16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Divers</c:v>
                </c:pt>
              </c:strCache>
            </c:strRef>
          </c:cat>
          <c:val>
            <c:numRef>
              <c:f>Person!$D$14:$D$16</c:f>
              <c:numCache>
                <c:formatCode>0.00%</c:formatCode>
                <c:ptCount val="3"/>
                <c:pt idx="0">
                  <c:v>0.65</c:v>
                </c:pt>
                <c:pt idx="1">
                  <c:v>0.30099999999999999</c:v>
                </c:pt>
                <c:pt idx="2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C-4474-94F9-3EA28863B1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[1]a4!$B$14:$B$19</c:f>
              <c:strCache>
                <c:ptCount val="6"/>
                <c:pt idx="0">
                  <c:v>Weniger als 5 Jahre</c:v>
                </c:pt>
                <c:pt idx="1">
                  <c:v>5 bis weniger als 10 Jahre</c:v>
                </c:pt>
                <c:pt idx="2">
                  <c:v>10 bis weniger als 20 Jahre</c:v>
                </c:pt>
                <c:pt idx="3">
                  <c:v>20 bis weniger als 30 Jahre</c:v>
                </c:pt>
                <c:pt idx="4">
                  <c:v>30 bis weniger als 40 Jahre</c:v>
                </c:pt>
                <c:pt idx="5">
                  <c:v>40 Jahre und mehr</c:v>
                </c:pt>
              </c:strCache>
            </c:strRef>
          </c:cat>
          <c:val>
            <c:numRef>
              <c:f>[1]a4!$C$14:$C$19</c:f>
              <c:numCache>
                <c:formatCode>General</c:formatCode>
                <c:ptCount val="6"/>
                <c:pt idx="0">
                  <c:v>54</c:v>
                </c:pt>
                <c:pt idx="1">
                  <c:v>36</c:v>
                </c:pt>
                <c:pt idx="2">
                  <c:v>42</c:v>
                </c:pt>
                <c:pt idx="3">
                  <c:v>38</c:v>
                </c:pt>
                <c:pt idx="4">
                  <c:v>51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1-4DBB-9171-D4FF8E6CE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225536"/>
        <c:axId val="684226848"/>
      </c:barChart>
      <c:catAx>
        <c:axId val="6842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226848"/>
        <c:crosses val="autoZero"/>
        <c:auto val="1"/>
        <c:lblAlgn val="ctr"/>
        <c:lblOffset val="100"/>
        <c:noMultiLvlLbl val="0"/>
      </c:catAx>
      <c:valAx>
        <c:axId val="6842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22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Beschäftigungsdauer!$B$12:$B$17</c:f>
              <c:strCache>
                <c:ptCount val="6"/>
                <c:pt idx="0">
                  <c:v>Weniger als 5 Jahre</c:v>
                </c:pt>
                <c:pt idx="1">
                  <c:v>5 bis weniger als 10 Jahre</c:v>
                </c:pt>
                <c:pt idx="2">
                  <c:v>10 bis weniger als 20 Jahre</c:v>
                </c:pt>
                <c:pt idx="3">
                  <c:v>20 bis weniger als 30 Jahre</c:v>
                </c:pt>
                <c:pt idx="4">
                  <c:v>30 bis weniger als 40 Jahre</c:v>
                </c:pt>
                <c:pt idx="5">
                  <c:v>40 Jahre und mehr</c:v>
                </c:pt>
              </c:strCache>
            </c:strRef>
          </c:cat>
          <c:val>
            <c:numRef>
              <c:f>Beschäftigungsdauer!$E$12:$E$17</c:f>
              <c:numCache>
                <c:formatCode>0.00%</c:formatCode>
                <c:ptCount val="6"/>
                <c:pt idx="0">
                  <c:v>0.22</c:v>
                </c:pt>
                <c:pt idx="1">
                  <c:v>0.14599999999999999</c:v>
                </c:pt>
                <c:pt idx="2">
                  <c:v>0.17100000000000001</c:v>
                </c:pt>
                <c:pt idx="3">
                  <c:v>0.154</c:v>
                </c:pt>
                <c:pt idx="4">
                  <c:v>0.20699999999999999</c:v>
                </c:pt>
                <c:pt idx="5">
                  <c:v>0.10199999999999999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5-4044-930B-270B05B7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88917232"/>
        <c:axId val="788925136"/>
      </c:barChart>
      <c:catAx>
        <c:axId val="78891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25136"/>
        <c:crosses val="autoZero"/>
        <c:auto val="1"/>
        <c:lblAlgn val="ctr"/>
        <c:lblOffset val="100"/>
        <c:noMultiLvlLbl val="0"/>
      </c:catAx>
      <c:valAx>
        <c:axId val="7889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1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Führungsverantwortung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[1]a5!$B$14:$B$15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[1]a5!$C$14:$C$15</c:f>
              <c:numCache>
                <c:formatCode>General</c:formatCode>
                <c:ptCount val="2"/>
                <c:pt idx="0">
                  <c:v>88</c:v>
                </c:pt>
                <c:pt idx="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4-44A2-91A0-370AE941E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954032"/>
        <c:axId val="504954360"/>
      </c:barChart>
      <c:catAx>
        <c:axId val="50495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54360"/>
        <c:crosses val="autoZero"/>
        <c:auto val="1"/>
        <c:lblAlgn val="ctr"/>
        <c:lblOffset val="100"/>
        <c:noMultiLvlLbl val="0"/>
      </c:catAx>
      <c:valAx>
        <c:axId val="50495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5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B2-47D5-976B-9FDCABC6921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B2-47D5-976B-9FDCABC692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Führungsverantwortung!$B$15:$B$16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Führungsverantwortung!$E$15:$E$16</c:f>
              <c:numCache>
                <c:formatCode>0.00%</c:formatCode>
                <c:ptCount val="2"/>
                <c:pt idx="0">
                  <c:v>0.36499999999999999</c:v>
                </c:pt>
                <c:pt idx="1">
                  <c:v>0.63500000000000001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2-47D5-976B-9FDCABC692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Leistungsbereich!$B$4:$B$16</c:f>
              <c:strCache>
                <c:ptCount val="13"/>
                <c:pt idx="0">
                  <c:v>Wohngeld nach Wohngeldgesetz</c:v>
                </c:pt>
                <c:pt idx="1">
                  <c:v>Unterhaltsvorschuss nach Unterhaltsvorschussgesetz</c:v>
                </c:pt>
                <c:pt idx="2">
                  <c:v>Leistungen zur Sicherung des Lebensunterhalts (SGB II)</c:v>
                </c:pt>
                <c:pt idx="3">
                  <c:v>Leistungen nach Asylbewerberleistungsgesetz</c:v>
                </c:pt>
                <c:pt idx="4">
                  <c:v>Hilfen zur Gesundheit (§§ 47 bis 52 SGB XII)</c:v>
                </c:pt>
                <c:pt idx="5">
                  <c:v>Hilfe in anderen Lebenslagen (§§ 70 bis 74 SGB XII)</c:v>
                </c:pt>
                <c:pt idx="6">
                  <c:v>Hilfe zur Überwindung besonderer sozialer Schwierigkeiten (§§ 67 bis 69 SGB XII)</c:v>
                </c:pt>
                <c:pt idx="7">
                  <c:v>In keinem konkreten Leistungsbereich beschäftigt</c:v>
                </c:pt>
                <c:pt idx="8">
                  <c:v>Hilfe zur Pflege (§§ 61 bis 66a SGB XII)</c:v>
                </c:pt>
                <c:pt idx="9">
                  <c:v>Eingliederungshilfe (SGB IX)</c:v>
                </c:pt>
                <c:pt idx="10">
                  <c:v>Grundsicherung im Alter und bei Erwerbsminderung (§§ 46b SGB XII)</c:v>
                </c:pt>
                <c:pt idx="11">
                  <c:v>Hilfe zum Lebensunterhalt (§§ 27 - 40 SGB XII)</c:v>
                </c:pt>
                <c:pt idx="12">
                  <c:v>Anderer Leistungsbereich</c:v>
                </c:pt>
              </c:strCache>
            </c:strRef>
          </c:cat>
          <c:val>
            <c:numRef>
              <c:f>Leistungsbereich!$C$4:$C$16</c:f>
              <c:numCache>
                <c:formatCode>0%</c:formatCode>
                <c:ptCount val="13"/>
                <c:pt idx="0">
                  <c:v>4.4999999999999998E-2</c:v>
                </c:pt>
                <c:pt idx="1">
                  <c:v>7.6999999999999999E-2</c:v>
                </c:pt>
                <c:pt idx="2">
                  <c:v>9.2999999999999999E-2</c:v>
                </c:pt>
                <c:pt idx="3">
                  <c:v>0.114</c:v>
                </c:pt>
                <c:pt idx="4">
                  <c:v>0.154</c:v>
                </c:pt>
                <c:pt idx="5">
                  <c:v>0.17100000000000001</c:v>
                </c:pt>
                <c:pt idx="6">
                  <c:v>0.17899999999999999</c:v>
                </c:pt>
                <c:pt idx="7">
                  <c:v>0.17899999999999999</c:v>
                </c:pt>
                <c:pt idx="8">
                  <c:v>0.21099999999999999</c:v>
                </c:pt>
                <c:pt idx="9">
                  <c:v>0.23200000000000001</c:v>
                </c:pt>
                <c:pt idx="10">
                  <c:v>0.26400000000000001</c:v>
                </c:pt>
                <c:pt idx="11">
                  <c:v>0.28499999999999998</c:v>
                </c:pt>
                <c:pt idx="12">
                  <c:v>0.309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8-467D-B9C6-C7EC91E26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88943024"/>
        <c:axId val="788944272"/>
      </c:barChart>
      <c:catAx>
        <c:axId val="78894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44272"/>
        <c:crosses val="autoZero"/>
        <c:auto val="1"/>
        <c:lblAlgn val="ctr"/>
        <c:lblOffset val="100"/>
        <c:noMultiLvlLbl val="0"/>
      </c:catAx>
      <c:valAx>
        <c:axId val="7889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4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Kernaufgaben!$C$5:$C$19</c:f>
              <c:strCache>
                <c:ptCount val="15"/>
                <c:pt idx="0">
                  <c:v>Vertragsverhandlungen mit freien Trägern bzw. Leistungserbringern</c:v>
                </c:pt>
                <c:pt idx="1">
                  <c:v>Sonstiges</c:v>
                </c:pt>
                <c:pt idx="2">
                  <c:v>Missbrauch von sozialen Leistungen</c:v>
                </c:pt>
                <c:pt idx="3">
                  <c:v>Rechtsmittelverfahren</c:v>
                </c:pt>
                <c:pt idx="4">
                  <c:v>Geschäftsprozessmanagement</c:v>
                </c:pt>
                <c:pt idx="5">
                  <c:v>Kommunikation und Außendarstellung der Behörde</c:v>
                </c:pt>
                <c:pt idx="6">
                  <c:v>Fallmanagement (Wirtschaftsdienst)</c:v>
                </c:pt>
                <c:pt idx="7">
                  <c:v>Sozialraumorientierung</c:v>
                </c:pt>
                <c:pt idx="8">
                  <c:v>Fach- und Finanzcontrolling</c:v>
                </c:pt>
                <c:pt idx="9">
                  <c:v>Organisationsentwicklung</c:v>
                </c:pt>
                <c:pt idx="10">
                  <c:v>Qualitätsmanagement</c:v>
                </c:pt>
                <c:pt idx="11">
                  <c:v>Personalentwicklung und Personalmanagement</c:v>
                </c:pt>
                <c:pt idx="12">
                  <c:v>Fallmanagement (Sozialdienst)</c:v>
                </c:pt>
                <c:pt idx="13">
                  <c:v>Fachliche und organisatorische Leitungsaufgaben</c:v>
                </c:pt>
                <c:pt idx="14">
                  <c:v>Vorgangsbearbeitung bzw. Fallbearbeitung</c:v>
                </c:pt>
              </c:strCache>
            </c:strRef>
          </c:cat>
          <c:val>
            <c:numRef>
              <c:f>Kernaufgaben!$E$5:$E$19</c:f>
              <c:numCache>
                <c:formatCode>0%</c:formatCode>
                <c:ptCount val="15"/>
                <c:pt idx="0">
                  <c:v>9.2999999999999999E-2</c:v>
                </c:pt>
                <c:pt idx="1">
                  <c:v>9.7560975609756101E-2</c:v>
                </c:pt>
                <c:pt idx="2">
                  <c:v>0.106</c:v>
                </c:pt>
                <c:pt idx="3">
                  <c:v>0.106</c:v>
                </c:pt>
                <c:pt idx="4">
                  <c:v>0.11799999999999999</c:v>
                </c:pt>
                <c:pt idx="5">
                  <c:v>0.14599999999999999</c:v>
                </c:pt>
                <c:pt idx="6">
                  <c:v>0.15</c:v>
                </c:pt>
                <c:pt idx="7">
                  <c:v>0.159</c:v>
                </c:pt>
                <c:pt idx="8">
                  <c:v>0.159</c:v>
                </c:pt>
                <c:pt idx="9">
                  <c:v>0.16300000000000001</c:v>
                </c:pt>
                <c:pt idx="10">
                  <c:v>0.16300000000000001</c:v>
                </c:pt>
                <c:pt idx="11">
                  <c:v>0.183</c:v>
                </c:pt>
                <c:pt idx="12">
                  <c:v>0.24399999999999999</c:v>
                </c:pt>
                <c:pt idx="13">
                  <c:v>0.33300000000000002</c:v>
                </c:pt>
                <c:pt idx="14">
                  <c:v>0.439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A-4CD8-8521-829745C7EB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88940944"/>
        <c:axId val="788942608"/>
      </c:barChart>
      <c:catAx>
        <c:axId val="78894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42608"/>
        <c:crosses val="autoZero"/>
        <c:auto val="1"/>
        <c:lblAlgn val="ctr"/>
        <c:lblOffset val="100"/>
        <c:noMultiLvlLbl val="0"/>
      </c:catAx>
      <c:valAx>
        <c:axId val="78894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4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Durchschnittlicher Anteil der Arbeitszeit, in der  IT genutzt wird (absolut)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 Arbeitszeit'!$B$11:$B$14</c:f>
              <c:strCache>
                <c:ptCount val="4"/>
                <c:pt idx="0">
                  <c:v>80% und mehr</c:v>
                </c:pt>
                <c:pt idx="1">
                  <c:v>60% bis unter 80%</c:v>
                </c:pt>
                <c:pt idx="2">
                  <c:v>40% bis unter 60%</c:v>
                </c:pt>
                <c:pt idx="3">
                  <c:v>20% bis unter 40%</c:v>
                </c:pt>
              </c:strCache>
            </c:strRef>
          </c:cat>
          <c:val>
            <c:numRef>
              <c:f>'IT Arbeitszeit'!$C$11:$C$14</c:f>
              <c:numCache>
                <c:formatCode>General</c:formatCode>
                <c:ptCount val="4"/>
                <c:pt idx="0">
                  <c:v>157</c:v>
                </c:pt>
                <c:pt idx="1">
                  <c:v>68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3-4ECE-9F53-70D1EAE9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476184"/>
        <c:axId val="390479136"/>
      </c:barChart>
      <c:catAx>
        <c:axId val="39047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0479136"/>
        <c:crosses val="autoZero"/>
        <c:auto val="1"/>
        <c:lblAlgn val="ctr"/>
        <c:lblOffset val="100"/>
        <c:noMultiLvlLbl val="0"/>
      </c:catAx>
      <c:valAx>
        <c:axId val="3904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0476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E9-4504-8FCC-C048A44F96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E9-4504-8FCC-C048A44F96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E9-4504-8FCC-C048A44F96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E9-4504-8FCC-C048A44F960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'IT Arbeitszeit'!$B$11:$B$14</c:f>
              <c:strCache>
                <c:ptCount val="4"/>
                <c:pt idx="0">
                  <c:v>80% und mehr</c:v>
                </c:pt>
                <c:pt idx="1">
                  <c:v>60% bis unter 80%</c:v>
                </c:pt>
                <c:pt idx="2">
                  <c:v>40% bis unter 60%</c:v>
                </c:pt>
                <c:pt idx="3">
                  <c:v>20% bis unter 40%</c:v>
                </c:pt>
              </c:strCache>
            </c:strRef>
          </c:cat>
          <c:val>
            <c:numRef>
              <c:f>'IT Arbeitszeit'!$D$11:$D$14</c:f>
              <c:numCache>
                <c:formatCode>0.00%</c:formatCode>
                <c:ptCount val="4"/>
                <c:pt idx="0">
                  <c:v>0.63800000000000001</c:v>
                </c:pt>
                <c:pt idx="1">
                  <c:v>0.27600000000000002</c:v>
                </c:pt>
                <c:pt idx="2">
                  <c:v>7.2999999999999995E-2</c:v>
                </c:pt>
                <c:pt idx="3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E9-4504-8FCC-C048A44F96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16614128"/>
        <c:axId val="1116610520"/>
      </c:barChart>
      <c:catAx>
        <c:axId val="11166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6610520"/>
        <c:crosses val="autoZero"/>
        <c:auto val="1"/>
        <c:lblAlgn val="ctr"/>
        <c:lblOffset val="100"/>
        <c:noMultiLvlLbl val="0"/>
      </c:catAx>
      <c:valAx>
        <c:axId val="11166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661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Automatisierungsproz!$E$16</c:f>
              <c:strCache>
                <c:ptCount val="1"/>
                <c:pt idx="0">
                  <c:v>Gültige Prozente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Automatisierungsproz!$B$17:$B$19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Weiß nicht</c:v>
                </c:pt>
              </c:strCache>
            </c:strRef>
          </c:cat>
          <c:val>
            <c:numRef>
              <c:f>Automatisierungsproz!$E$17:$E$19</c:f>
              <c:numCache>
                <c:formatCode>0.00%</c:formatCode>
                <c:ptCount val="3"/>
                <c:pt idx="0">
                  <c:v>0.17</c:v>
                </c:pt>
                <c:pt idx="1">
                  <c:v>0.68100000000000005</c:v>
                </c:pt>
                <c:pt idx="2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8-4B34-A48C-291CDCE38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20"/>
        <c:axId val="513442928"/>
        <c:axId val="88158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Automatisierungsproz!$C$16</c15:sqref>
                        </c15:formulaRef>
                      </c:ext>
                    </c:extLst>
                    <c:strCache>
                      <c:ptCount val="1"/>
                      <c:pt idx="0">
                        <c:v>Häufigkeit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Automatisierungsproz!$B$17:$B$19</c15:sqref>
                        </c15:formulaRef>
                      </c:ext>
                    </c:extLst>
                    <c:strCache>
                      <c:ptCount val="3"/>
                      <c:pt idx="0">
                        <c:v>Ja</c:v>
                      </c:pt>
                      <c:pt idx="1">
                        <c:v>Nein</c:v>
                      </c:pt>
                      <c:pt idx="2">
                        <c:v>Weiß nicht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Automatisierungsproz!$C$17:$C$19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39</c:v>
                      </c:pt>
                      <c:pt idx="1">
                        <c:v>156</c:v>
                      </c:pt>
                      <c:pt idx="2">
                        <c:v>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078-4B34-A48C-291CDCE3846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Automatisierungsproz!$D$16</c15:sqref>
                        </c15:formulaRef>
                      </c:ext>
                    </c:extLst>
                    <c:strCache>
                      <c:ptCount val="1"/>
                      <c:pt idx="0">
                        <c:v>Prozent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Automatisierungsproz!$B$17:$B$19</c15:sqref>
                        </c15:formulaRef>
                      </c:ext>
                    </c:extLst>
                    <c:strCache>
                      <c:ptCount val="3"/>
                      <c:pt idx="0">
                        <c:v>Ja</c:v>
                      </c:pt>
                      <c:pt idx="1">
                        <c:v>Nein</c:v>
                      </c:pt>
                      <c:pt idx="2">
                        <c:v>Weiß nicht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Automatisierungsproz!$D$17:$D$19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0.159</c:v>
                      </c:pt>
                      <c:pt idx="1">
                        <c:v>0.63400000000000001</c:v>
                      </c:pt>
                      <c:pt idx="2">
                        <c:v>0.13800000000000001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078-4B34-A48C-291CDCE38460}"/>
                  </c:ext>
                </c:extLst>
              </c15:ser>
            </c15:filteredBarSeries>
          </c:ext>
        </c:extLst>
      </c:barChart>
      <c:catAx>
        <c:axId val="51344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158824"/>
        <c:crosses val="autoZero"/>
        <c:auto val="1"/>
        <c:lblAlgn val="ctr"/>
        <c:lblOffset val="100"/>
        <c:noMultiLvlLbl val="0"/>
      </c:catAx>
      <c:valAx>
        <c:axId val="8815882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44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Arbeitspraxen1!$B$4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Arbeitspraxen1!$A$5:$A$9</c:f>
              <c:strCache>
                <c:ptCount val="5"/>
                <c:pt idx="0">
                  <c:v>Es wird mir die Möglichkeit geboten, meine beruflichen Aufgaben vollständig oder teilweise außerhalb der Gebäude meines Arbeitgebers zu erledigen  (n=242).</c:v>
                </c:pt>
                <c:pt idx="1">
                  <c:v>Ich komme weitestgehend ohne Papier aus (n=243).</c:v>
                </c:pt>
                <c:pt idx="2">
                  <c:v>Ich muss verantwortungsvoll mit elektronischen Daten umgehen können (n=243).</c:v>
                </c:pt>
                <c:pt idx="3">
                  <c:v>Ich muss in verschiedenen wechselnden Teams arbeiten (n=243).</c:v>
                </c:pt>
                <c:pt idx="4">
                  <c:v>Ich muss komplexe Arbeitsprozesse gestalten können (n=228).</c:v>
                </c:pt>
              </c:strCache>
            </c:strRef>
          </c:cat>
          <c:val>
            <c:numRef>
              <c:f>Arbeitspraxen1!$B$5:$B$9</c:f>
              <c:numCache>
                <c:formatCode>General</c:formatCode>
                <c:ptCount val="5"/>
                <c:pt idx="0">
                  <c:v>64.5</c:v>
                </c:pt>
                <c:pt idx="1">
                  <c:v>32.5</c:v>
                </c:pt>
                <c:pt idx="2">
                  <c:v>98.4</c:v>
                </c:pt>
                <c:pt idx="3">
                  <c:v>21.4</c:v>
                </c:pt>
                <c:pt idx="4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7-4355-978C-86CB07A1AC79}"/>
            </c:ext>
          </c:extLst>
        </c:ser>
        <c:ser>
          <c:idx val="1"/>
          <c:order val="1"/>
          <c:tx>
            <c:strRef>
              <c:f>Arbeitspraxen1!$C$4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3.333333333333333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2FF7-4355-978C-86CB07A1A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Arbeitspraxen1!$A$5:$A$9</c:f>
              <c:strCache>
                <c:ptCount val="5"/>
                <c:pt idx="0">
                  <c:v>Es wird mir die Möglichkeit geboten, meine beruflichen Aufgaben vollständig oder teilweise außerhalb der Gebäude meines Arbeitgebers zu erledigen  (n=242).</c:v>
                </c:pt>
                <c:pt idx="1">
                  <c:v>Ich komme weitestgehend ohne Papier aus (n=243).</c:v>
                </c:pt>
                <c:pt idx="2">
                  <c:v>Ich muss verantwortungsvoll mit elektronischen Daten umgehen können (n=243).</c:v>
                </c:pt>
                <c:pt idx="3">
                  <c:v>Ich muss in verschiedenen wechselnden Teams arbeiten (n=243).</c:v>
                </c:pt>
                <c:pt idx="4">
                  <c:v>Ich muss komplexe Arbeitsprozesse gestalten können (n=228).</c:v>
                </c:pt>
              </c:strCache>
            </c:strRef>
          </c:cat>
          <c:val>
            <c:numRef>
              <c:f>Arbeitspraxen1!$C$5:$C$9</c:f>
              <c:numCache>
                <c:formatCode>General</c:formatCode>
                <c:ptCount val="5"/>
                <c:pt idx="0">
                  <c:v>35.5</c:v>
                </c:pt>
                <c:pt idx="1">
                  <c:v>67.5</c:v>
                </c:pt>
                <c:pt idx="2">
                  <c:v>1.6</c:v>
                </c:pt>
                <c:pt idx="3">
                  <c:v>78.599999999999994</c:v>
                </c:pt>
                <c:pt idx="4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7-4355-978C-86CB07A1A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547535"/>
        <c:axId val="992541711"/>
      </c:barChart>
      <c:catAx>
        <c:axId val="992547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2541711"/>
        <c:crosses val="autoZero"/>
        <c:auto val="1"/>
        <c:lblAlgn val="ctr"/>
        <c:lblOffset val="100"/>
        <c:noMultiLvlLbl val="0"/>
      </c:catAx>
      <c:valAx>
        <c:axId val="992541711"/>
        <c:scaling>
          <c:orientation val="minMax"/>
          <c:max val="100"/>
        </c:scaling>
        <c:delete val="0"/>
        <c:axPos val="b"/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254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Person!$B$22:$B$26</c:f>
              <c:strCache>
                <c:ptCount val="5"/>
                <c:pt idx="0">
                  <c:v>20 bis 29</c:v>
                </c:pt>
                <c:pt idx="1">
                  <c:v>30 bis 39</c:v>
                </c:pt>
                <c:pt idx="2">
                  <c:v>40 bis 49</c:v>
                </c:pt>
                <c:pt idx="3">
                  <c:v>50 bis 59</c:v>
                </c:pt>
                <c:pt idx="4">
                  <c:v>60 und älter</c:v>
                </c:pt>
              </c:strCache>
            </c:strRef>
          </c:cat>
          <c:val>
            <c:numRef>
              <c:f>Person!$E$22:$E$26</c:f>
              <c:numCache>
                <c:formatCode>0.00%</c:formatCode>
                <c:ptCount val="5"/>
                <c:pt idx="0">
                  <c:v>0.113</c:v>
                </c:pt>
                <c:pt idx="1">
                  <c:v>0.21299999999999999</c:v>
                </c:pt>
                <c:pt idx="2">
                  <c:v>0.218</c:v>
                </c:pt>
                <c:pt idx="3">
                  <c:v>0.318</c:v>
                </c:pt>
                <c:pt idx="4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9-46D5-8C5F-31CF0E7C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31609424"/>
        <c:axId val="731610256"/>
      </c:barChart>
      <c:catAx>
        <c:axId val="7316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610256"/>
        <c:crosses val="autoZero"/>
        <c:auto val="1"/>
        <c:lblAlgn val="ctr"/>
        <c:lblOffset val="100"/>
        <c:noMultiLvlLbl val="0"/>
      </c:catAx>
      <c:valAx>
        <c:axId val="7316102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60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823215941503111"/>
          <c:y val="5.8870481804524401E-2"/>
          <c:w val="0.52027457920282938"/>
          <c:h val="0.86617559003162958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Arbeitspraxen_Häuf!$F$6</c:f>
              <c:strCache>
                <c:ptCount val="1"/>
                <c:pt idx="0">
                  <c:v>Täglich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7-46F7-B0D2-688ABC3EDFCF}"/>
                </c:ext>
              </c:extLst>
            </c:dLbl>
            <c:dLbl>
              <c:idx val="1"/>
              <c:layout>
                <c:manualLayout>
                  <c:x val="1.0452928077975786E-2"/>
                  <c:y val="-2.5898494216682867E-2"/>
                </c:manualLayout>
              </c:layout>
              <c:tx>
                <c:rich>
                  <a:bodyPr/>
                  <a:lstStyle/>
                  <a:p>
                    <a:fld id="{CEAF4543-C82F-48CD-8A7B-987AEE511F49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967-46F7-B0D2-688ABC3ED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Arbeitspraxen_Häuf!$A$7:$A$22</c:f>
              <c:strCache>
                <c:ptCount val="16"/>
                <c:pt idx="0">
                  <c:v>Arbeit mit sozialen Medien (n=243). </c:v>
                </c:pt>
                <c:pt idx="1">
                  <c:v>Bereitstellen von Informationen in barrierefreier Form (n=222).</c:v>
                </c:pt>
                <c:pt idx="2">
                  <c:v>Projektarbeit (n=241).</c:v>
                </c:pt>
                <c:pt idx="3">
                  <c:v>Teilnahme an Webkonferenzen (n=239).</c:v>
                </c:pt>
                <c:pt idx="4">
                  <c:v>Nutzung von Software zur digitalen Zusammenarbeit (n=236).</c:v>
                </c:pt>
                <c:pt idx="5">
                  <c:v>Neue Dinge aneignen (n=240).</c:v>
                </c:pt>
                <c:pt idx="6">
                  <c:v>Elektronischer Dokumentenaustausch mit anderen Behörden (n=243).</c:v>
                </c:pt>
                <c:pt idx="7">
                  <c:v>Nicht routinemäßige Arbeiten (n=238). </c:v>
                </c:pt>
                <c:pt idx="8">
                  <c:v>Nutzung der elektronischen Akte (n=237).</c:v>
                </c:pt>
                <c:pt idx="9">
                  <c:v>Nutzung elektronischer Dokumentenmanagementsysteme (n=227).</c:v>
                </c:pt>
                <c:pt idx="10">
                  <c:v>Nutzung von Suchmaschinen für das Auffinden von Informationen (n=245).</c:v>
                </c:pt>
                <c:pt idx="11">
                  <c:v>Arbeitsprozesse selbst organisieren (n=239).</c:v>
                </c:pt>
                <c:pt idx="12">
                  <c:v>Beziehen von Informationen aus unterschiedlichen digitalen Quellen (n=245).</c:v>
                </c:pt>
                <c:pt idx="13">
                  <c:v>Im Team arbeiten (n=235).</c:v>
                </c:pt>
                <c:pt idx="14">
                  <c:v>Arbeit mit personenbezogenen Daten (n=245).</c:v>
                </c:pt>
                <c:pt idx="15">
                  <c:v>Elektronische Kommunikation innerhalb und außerhalb der Behörde (n=245).</c:v>
                </c:pt>
              </c:strCache>
            </c:strRef>
          </c:cat>
          <c:val>
            <c:numRef>
              <c:f>Arbeitspraxen_Häuf!$F$7:$F$22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7.5</c:v>
                </c:pt>
                <c:pt idx="3">
                  <c:v>7.9</c:v>
                </c:pt>
                <c:pt idx="4">
                  <c:v>8.1</c:v>
                </c:pt>
                <c:pt idx="5">
                  <c:v>15.9</c:v>
                </c:pt>
                <c:pt idx="6">
                  <c:v>25.1</c:v>
                </c:pt>
                <c:pt idx="7">
                  <c:v>25.1</c:v>
                </c:pt>
                <c:pt idx="8">
                  <c:v>26.6</c:v>
                </c:pt>
                <c:pt idx="9">
                  <c:v>40.5</c:v>
                </c:pt>
                <c:pt idx="10">
                  <c:v>41.6</c:v>
                </c:pt>
                <c:pt idx="11">
                  <c:v>43</c:v>
                </c:pt>
                <c:pt idx="12">
                  <c:v>45.3</c:v>
                </c:pt>
                <c:pt idx="13">
                  <c:v>48.8</c:v>
                </c:pt>
                <c:pt idx="14">
                  <c:v>76.3</c:v>
                </c:pt>
                <c:pt idx="15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D7-4671-B34C-13E61B16D77A}"/>
            </c:ext>
          </c:extLst>
        </c:ser>
        <c:ser>
          <c:idx val="3"/>
          <c:order val="1"/>
          <c:tx>
            <c:strRef>
              <c:f>Arbeitspraxen_Häuf!$E$6</c:f>
              <c:strCache>
                <c:ptCount val="1"/>
                <c:pt idx="0">
                  <c:v>Häufig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7-46F7-B0D2-688ABC3ED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Arbeitspraxen_Häuf!$A$7:$A$22</c:f>
              <c:strCache>
                <c:ptCount val="16"/>
                <c:pt idx="0">
                  <c:v>Arbeit mit sozialen Medien (n=243). </c:v>
                </c:pt>
                <c:pt idx="1">
                  <c:v>Bereitstellen von Informationen in barrierefreier Form (n=222).</c:v>
                </c:pt>
                <c:pt idx="2">
                  <c:v>Projektarbeit (n=241).</c:v>
                </c:pt>
                <c:pt idx="3">
                  <c:v>Teilnahme an Webkonferenzen (n=239).</c:v>
                </c:pt>
                <c:pt idx="4">
                  <c:v>Nutzung von Software zur digitalen Zusammenarbeit (n=236).</c:v>
                </c:pt>
                <c:pt idx="5">
                  <c:v>Neue Dinge aneignen (n=240).</c:v>
                </c:pt>
                <c:pt idx="6">
                  <c:v>Elektronischer Dokumentenaustausch mit anderen Behörden (n=243).</c:v>
                </c:pt>
                <c:pt idx="7">
                  <c:v>Nicht routinemäßige Arbeiten (n=238). </c:v>
                </c:pt>
                <c:pt idx="8">
                  <c:v>Nutzung der elektronischen Akte (n=237).</c:v>
                </c:pt>
                <c:pt idx="9">
                  <c:v>Nutzung elektronischer Dokumentenmanagementsysteme (n=227).</c:v>
                </c:pt>
                <c:pt idx="10">
                  <c:v>Nutzung von Suchmaschinen für das Auffinden von Informationen (n=245).</c:v>
                </c:pt>
                <c:pt idx="11">
                  <c:v>Arbeitsprozesse selbst organisieren (n=239).</c:v>
                </c:pt>
                <c:pt idx="12">
                  <c:v>Beziehen von Informationen aus unterschiedlichen digitalen Quellen (n=245).</c:v>
                </c:pt>
                <c:pt idx="13">
                  <c:v>Im Team arbeiten (n=235).</c:v>
                </c:pt>
                <c:pt idx="14">
                  <c:v>Arbeit mit personenbezogenen Daten (n=245).</c:v>
                </c:pt>
                <c:pt idx="15">
                  <c:v>Elektronische Kommunikation innerhalb und außerhalb der Behörde (n=245).</c:v>
                </c:pt>
              </c:strCache>
            </c:strRef>
          </c:cat>
          <c:val>
            <c:numRef>
              <c:f>Arbeitspraxen_Häuf!$E$7:$E$22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11.2</c:v>
                </c:pt>
                <c:pt idx="3">
                  <c:v>21.3</c:v>
                </c:pt>
                <c:pt idx="4">
                  <c:v>7.6</c:v>
                </c:pt>
                <c:pt idx="5">
                  <c:v>38.799999999999997</c:v>
                </c:pt>
                <c:pt idx="6">
                  <c:v>23.9</c:v>
                </c:pt>
                <c:pt idx="7">
                  <c:v>34.200000000000003</c:v>
                </c:pt>
                <c:pt idx="8">
                  <c:v>3.4</c:v>
                </c:pt>
                <c:pt idx="9">
                  <c:v>10.1</c:v>
                </c:pt>
                <c:pt idx="10">
                  <c:v>40.799999999999997</c:v>
                </c:pt>
                <c:pt idx="11">
                  <c:v>29.5</c:v>
                </c:pt>
                <c:pt idx="12">
                  <c:v>35.5</c:v>
                </c:pt>
                <c:pt idx="13">
                  <c:v>26.3</c:v>
                </c:pt>
                <c:pt idx="14">
                  <c:v>10.199999999999999</c:v>
                </c:pt>
                <c:pt idx="15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D7-4671-B34C-13E61B16D77A}"/>
            </c:ext>
          </c:extLst>
        </c:ser>
        <c:ser>
          <c:idx val="2"/>
          <c:order val="2"/>
          <c:tx>
            <c:strRef>
              <c:f>Arbeitspraxen_Häuf!$D$6</c:f>
              <c:strCache>
                <c:ptCount val="1"/>
                <c:pt idx="0">
                  <c:v>Gelegentlich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34915977976547E-3"/>
                  <c:y val="3.5024734140930526E-2"/>
                </c:manualLayout>
              </c:layout>
              <c:tx>
                <c:rich>
                  <a:bodyPr/>
                  <a:lstStyle/>
                  <a:p>
                    <a:fld id="{68B92B31-81BA-46E7-AAD8-30D36609740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32900620520606E-2"/>
                      <c:h val="3.377325840838098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967-46F7-B0D2-688ABC3ED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Arbeitspraxen_Häuf!$A$7:$A$22</c:f>
              <c:strCache>
                <c:ptCount val="16"/>
                <c:pt idx="0">
                  <c:v>Arbeit mit sozialen Medien (n=243). </c:v>
                </c:pt>
                <c:pt idx="1">
                  <c:v>Bereitstellen von Informationen in barrierefreier Form (n=222).</c:v>
                </c:pt>
                <c:pt idx="2">
                  <c:v>Projektarbeit (n=241).</c:v>
                </c:pt>
                <c:pt idx="3">
                  <c:v>Teilnahme an Webkonferenzen (n=239).</c:v>
                </c:pt>
                <c:pt idx="4">
                  <c:v>Nutzung von Software zur digitalen Zusammenarbeit (n=236).</c:v>
                </c:pt>
                <c:pt idx="5">
                  <c:v>Neue Dinge aneignen (n=240).</c:v>
                </c:pt>
                <c:pt idx="6">
                  <c:v>Elektronischer Dokumentenaustausch mit anderen Behörden (n=243).</c:v>
                </c:pt>
                <c:pt idx="7">
                  <c:v>Nicht routinemäßige Arbeiten (n=238). </c:v>
                </c:pt>
                <c:pt idx="8">
                  <c:v>Nutzung der elektronischen Akte (n=237).</c:v>
                </c:pt>
                <c:pt idx="9">
                  <c:v>Nutzung elektronischer Dokumentenmanagementsysteme (n=227).</c:v>
                </c:pt>
                <c:pt idx="10">
                  <c:v>Nutzung von Suchmaschinen für das Auffinden von Informationen (n=245).</c:v>
                </c:pt>
                <c:pt idx="11">
                  <c:v>Arbeitsprozesse selbst organisieren (n=239).</c:v>
                </c:pt>
                <c:pt idx="12">
                  <c:v>Beziehen von Informationen aus unterschiedlichen digitalen Quellen (n=245).</c:v>
                </c:pt>
                <c:pt idx="13">
                  <c:v>Im Team arbeiten (n=235).</c:v>
                </c:pt>
                <c:pt idx="14">
                  <c:v>Arbeit mit personenbezogenen Daten (n=245).</c:v>
                </c:pt>
                <c:pt idx="15">
                  <c:v>Elektronische Kommunikation innerhalb und außerhalb der Behörde (n=245).</c:v>
                </c:pt>
              </c:strCache>
            </c:strRef>
          </c:cat>
          <c:val>
            <c:numRef>
              <c:f>Arbeitspraxen_Häuf!$D$7:$D$22</c:f>
              <c:numCache>
                <c:formatCode>General</c:formatCode>
                <c:ptCount val="16"/>
                <c:pt idx="0">
                  <c:v>2.9</c:v>
                </c:pt>
                <c:pt idx="1">
                  <c:v>10.4</c:v>
                </c:pt>
                <c:pt idx="2">
                  <c:v>20.7</c:v>
                </c:pt>
                <c:pt idx="3">
                  <c:v>18.399999999999999</c:v>
                </c:pt>
                <c:pt idx="4">
                  <c:v>5.0999999999999996</c:v>
                </c:pt>
                <c:pt idx="5">
                  <c:v>33.9</c:v>
                </c:pt>
                <c:pt idx="6">
                  <c:v>25.1</c:v>
                </c:pt>
                <c:pt idx="7">
                  <c:v>27.2</c:v>
                </c:pt>
                <c:pt idx="8">
                  <c:v>3</c:v>
                </c:pt>
                <c:pt idx="9">
                  <c:v>4.8</c:v>
                </c:pt>
                <c:pt idx="10">
                  <c:v>13.1</c:v>
                </c:pt>
                <c:pt idx="11">
                  <c:v>15.2</c:v>
                </c:pt>
                <c:pt idx="12">
                  <c:v>13.1</c:v>
                </c:pt>
                <c:pt idx="13">
                  <c:v>14.6</c:v>
                </c:pt>
                <c:pt idx="14">
                  <c:v>6.9</c:v>
                </c:pt>
                <c:pt idx="1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7-4671-B34C-13E61B16D77A}"/>
            </c:ext>
          </c:extLst>
        </c:ser>
        <c:ser>
          <c:idx val="1"/>
          <c:order val="3"/>
          <c:tx>
            <c:strRef>
              <c:f>Arbeitspraxen_Häuf!$C$6</c:f>
              <c:strCache>
                <c:ptCount val="1"/>
                <c:pt idx="0">
                  <c:v>Selten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E3-41C0-8F4B-47DBA7AC65E3}"/>
                </c:ext>
              </c:extLst>
            </c:dLbl>
            <c:dLbl>
              <c:idx val="15"/>
              <c:layout>
                <c:manualLayout>
                  <c:x val="-1.0884631252351814E-16"/>
                  <c:y val="-3.54955660820767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E3-41C0-8F4B-47DBA7AC65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Arbeitspraxen_Häuf!$A$7:$A$22</c:f>
              <c:strCache>
                <c:ptCount val="16"/>
                <c:pt idx="0">
                  <c:v>Arbeit mit sozialen Medien (n=243). </c:v>
                </c:pt>
                <c:pt idx="1">
                  <c:v>Bereitstellen von Informationen in barrierefreier Form (n=222).</c:v>
                </c:pt>
                <c:pt idx="2">
                  <c:v>Projektarbeit (n=241).</c:v>
                </c:pt>
                <c:pt idx="3">
                  <c:v>Teilnahme an Webkonferenzen (n=239).</c:v>
                </c:pt>
                <c:pt idx="4">
                  <c:v>Nutzung von Software zur digitalen Zusammenarbeit (n=236).</c:v>
                </c:pt>
                <c:pt idx="5">
                  <c:v>Neue Dinge aneignen (n=240).</c:v>
                </c:pt>
                <c:pt idx="6">
                  <c:v>Elektronischer Dokumentenaustausch mit anderen Behörden (n=243).</c:v>
                </c:pt>
                <c:pt idx="7">
                  <c:v>Nicht routinemäßige Arbeiten (n=238). </c:v>
                </c:pt>
                <c:pt idx="8">
                  <c:v>Nutzung der elektronischen Akte (n=237).</c:v>
                </c:pt>
                <c:pt idx="9">
                  <c:v>Nutzung elektronischer Dokumentenmanagementsysteme (n=227).</c:v>
                </c:pt>
                <c:pt idx="10">
                  <c:v>Nutzung von Suchmaschinen für das Auffinden von Informationen (n=245).</c:v>
                </c:pt>
                <c:pt idx="11">
                  <c:v>Arbeitsprozesse selbst organisieren (n=239).</c:v>
                </c:pt>
                <c:pt idx="12">
                  <c:v>Beziehen von Informationen aus unterschiedlichen digitalen Quellen (n=245).</c:v>
                </c:pt>
                <c:pt idx="13">
                  <c:v>Im Team arbeiten (n=235).</c:v>
                </c:pt>
                <c:pt idx="14">
                  <c:v>Arbeit mit personenbezogenen Daten (n=245).</c:v>
                </c:pt>
                <c:pt idx="15">
                  <c:v>Elektronische Kommunikation innerhalb und außerhalb der Behörde (n=245).</c:v>
                </c:pt>
              </c:strCache>
            </c:strRef>
          </c:cat>
          <c:val>
            <c:numRef>
              <c:f>Arbeitspraxen_Häuf!$C$7:$C$22</c:f>
              <c:numCache>
                <c:formatCode>General</c:formatCode>
                <c:ptCount val="16"/>
                <c:pt idx="0">
                  <c:v>4.9000000000000004</c:v>
                </c:pt>
                <c:pt idx="1">
                  <c:v>13.1</c:v>
                </c:pt>
                <c:pt idx="2">
                  <c:v>28.2</c:v>
                </c:pt>
                <c:pt idx="3">
                  <c:v>20.100000000000001</c:v>
                </c:pt>
                <c:pt idx="4">
                  <c:v>12.3</c:v>
                </c:pt>
                <c:pt idx="5">
                  <c:v>10.6</c:v>
                </c:pt>
                <c:pt idx="6">
                  <c:v>18.5</c:v>
                </c:pt>
                <c:pt idx="7">
                  <c:v>10.7</c:v>
                </c:pt>
                <c:pt idx="8">
                  <c:v>4.2</c:v>
                </c:pt>
                <c:pt idx="9">
                  <c:v>8.4</c:v>
                </c:pt>
                <c:pt idx="10">
                  <c:v>3.3</c:v>
                </c:pt>
                <c:pt idx="11">
                  <c:v>9</c:v>
                </c:pt>
                <c:pt idx="12">
                  <c:v>4.0999999999999996</c:v>
                </c:pt>
                <c:pt idx="13">
                  <c:v>7.5</c:v>
                </c:pt>
                <c:pt idx="14">
                  <c:v>3.3</c:v>
                </c:pt>
                <c:pt idx="1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7-4671-B34C-13E61B16D77A}"/>
            </c:ext>
          </c:extLst>
        </c:ser>
        <c:ser>
          <c:idx val="0"/>
          <c:order val="4"/>
          <c:tx>
            <c:strRef>
              <c:f>Arbeitspraxen_Häuf!$B$6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1.18742803554991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E3-41C0-8F4B-47DBA7AC65E3}"/>
                </c:ext>
              </c:extLst>
            </c:dLbl>
            <c:dLbl>
              <c:idx val="7"/>
              <c:layout>
                <c:manualLayout>
                  <c:x val="1.63271354888112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E3-41C0-8F4B-47DBA7AC65E3}"/>
                </c:ext>
              </c:extLst>
            </c:dLbl>
            <c:dLbl>
              <c:idx val="10"/>
              <c:layout>
                <c:manualLayout>
                  <c:x val="1.03899953110617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E3-41C0-8F4B-47DBA7AC65E3}"/>
                </c:ext>
              </c:extLst>
            </c:dLbl>
            <c:dLbl>
              <c:idx val="13"/>
              <c:layout>
                <c:manualLayout>
                  <c:x val="1.79193052765298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67-46F7-B0D2-688ABC3EDFCF}"/>
                </c:ext>
              </c:extLst>
            </c:dLbl>
            <c:dLbl>
              <c:idx val="15"/>
              <c:layout>
                <c:manualLayout>
                  <c:x val="1.1874280355498907E-2"/>
                  <c:y val="-6.7785888268933655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E3-41C0-8F4B-47DBA7AC65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Arbeitspraxen_Häuf!$A$7:$A$22</c:f>
              <c:strCache>
                <c:ptCount val="16"/>
                <c:pt idx="0">
                  <c:v>Arbeit mit sozialen Medien (n=243). </c:v>
                </c:pt>
                <c:pt idx="1">
                  <c:v>Bereitstellen von Informationen in barrierefreier Form (n=222).</c:v>
                </c:pt>
                <c:pt idx="2">
                  <c:v>Projektarbeit (n=241).</c:v>
                </c:pt>
                <c:pt idx="3">
                  <c:v>Teilnahme an Webkonferenzen (n=239).</c:v>
                </c:pt>
                <c:pt idx="4">
                  <c:v>Nutzung von Software zur digitalen Zusammenarbeit (n=236).</c:v>
                </c:pt>
                <c:pt idx="5">
                  <c:v>Neue Dinge aneignen (n=240).</c:v>
                </c:pt>
                <c:pt idx="6">
                  <c:v>Elektronischer Dokumentenaustausch mit anderen Behörden (n=243).</c:v>
                </c:pt>
                <c:pt idx="7">
                  <c:v>Nicht routinemäßige Arbeiten (n=238). </c:v>
                </c:pt>
                <c:pt idx="8">
                  <c:v>Nutzung der elektronischen Akte (n=237).</c:v>
                </c:pt>
                <c:pt idx="9">
                  <c:v>Nutzung elektronischer Dokumentenmanagementsysteme (n=227).</c:v>
                </c:pt>
                <c:pt idx="10">
                  <c:v>Nutzung von Suchmaschinen für das Auffinden von Informationen (n=245).</c:v>
                </c:pt>
                <c:pt idx="11">
                  <c:v>Arbeitsprozesse selbst organisieren (n=239).</c:v>
                </c:pt>
                <c:pt idx="12">
                  <c:v>Beziehen von Informationen aus unterschiedlichen digitalen Quellen (n=245).</c:v>
                </c:pt>
                <c:pt idx="13">
                  <c:v>Im Team arbeiten (n=235).</c:v>
                </c:pt>
                <c:pt idx="14">
                  <c:v>Arbeit mit personenbezogenen Daten (n=245).</c:v>
                </c:pt>
                <c:pt idx="15">
                  <c:v>Elektronische Kommunikation innerhalb und außerhalb der Behörde (n=245).</c:v>
                </c:pt>
              </c:strCache>
            </c:strRef>
          </c:cat>
          <c:val>
            <c:numRef>
              <c:f>Arbeitspraxen_Häuf!$B$7:$B$22</c:f>
              <c:numCache>
                <c:formatCode>0.00</c:formatCode>
                <c:ptCount val="16"/>
                <c:pt idx="0">
                  <c:v>92.2</c:v>
                </c:pt>
                <c:pt idx="1">
                  <c:v>71.2</c:v>
                </c:pt>
                <c:pt idx="2" formatCode="General">
                  <c:v>32.4</c:v>
                </c:pt>
                <c:pt idx="3" formatCode="General">
                  <c:v>32.200000000000003</c:v>
                </c:pt>
                <c:pt idx="4" formatCode="General">
                  <c:v>66.900000000000006</c:v>
                </c:pt>
                <c:pt idx="5" formatCode="General">
                  <c:v>0.8</c:v>
                </c:pt>
                <c:pt idx="6" formatCode="General">
                  <c:v>7.4</c:v>
                </c:pt>
                <c:pt idx="7" formatCode="General">
                  <c:v>2.9</c:v>
                </c:pt>
                <c:pt idx="8" formatCode="General">
                  <c:v>62.9</c:v>
                </c:pt>
                <c:pt idx="9" formatCode="General">
                  <c:v>36.1</c:v>
                </c:pt>
                <c:pt idx="10" formatCode="General">
                  <c:v>1.2</c:v>
                </c:pt>
                <c:pt idx="11" formatCode="General">
                  <c:v>3.3</c:v>
                </c:pt>
                <c:pt idx="12" formatCode="General">
                  <c:v>2</c:v>
                </c:pt>
                <c:pt idx="13" formatCode="General">
                  <c:v>2.9</c:v>
                </c:pt>
                <c:pt idx="14" formatCode="General">
                  <c:v>3.3</c:v>
                </c:pt>
                <c:pt idx="15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7-4671-B34C-13E61B16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9757439"/>
        <c:axId val="1119754943"/>
      </c:barChart>
      <c:catAx>
        <c:axId val="1119757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9754943"/>
        <c:crosses val="autoZero"/>
        <c:auto val="1"/>
        <c:lblAlgn val="ctr"/>
        <c:lblOffset val="100"/>
        <c:noMultiLvlLbl val="0"/>
      </c:catAx>
      <c:valAx>
        <c:axId val="1119754943"/>
        <c:scaling>
          <c:orientation val="minMax"/>
          <c:max val="100"/>
        </c:scaling>
        <c:delete val="0"/>
        <c:axPos val="b"/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975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03781326155582"/>
          <c:y val="0.95780737638057312"/>
          <c:w val="0.3601126611649853"/>
          <c:h val="4.2025541938182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4"/>
          <c:order val="0"/>
          <c:tx>
            <c:strRef>
              <c:f>Veränderung!$F$11</c:f>
              <c:strCache>
                <c:ptCount val="1"/>
                <c:pt idx="0">
                  <c:v>Trifft voll und ganz zu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206646151567412E-2"/>
                  <c:y val="-3.012428326223595E-2"/>
                </c:manualLayout>
              </c:layout>
              <c:tx>
                <c:rich>
                  <a:bodyPr/>
                  <a:lstStyle/>
                  <a:p>
                    <a:fld id="{3392D9F5-69C7-403A-B5B1-FB699460807E}" type="VALUE">
                      <a:rPr lang="en-DE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A4E-4E4F-B39F-7EA22ABDCB75}"/>
                </c:ext>
              </c:extLst>
            </c:dLbl>
            <c:dLbl>
              <c:idx val="1"/>
              <c:layout>
                <c:manualLayout>
                  <c:x val="6.9158138524295382E-3"/>
                  <c:y val="-2.9776963509386453E-2"/>
                </c:manualLayout>
              </c:layout>
              <c:tx>
                <c:rich>
                  <a:bodyPr/>
                  <a:lstStyle/>
                  <a:p>
                    <a:fld id="{065E1EDA-A76F-4777-B355-F3B986E9A97D}" type="VALUE">
                      <a:rPr lang="en-DE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A4E-4E4F-B39F-7EA22ABDC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Veränderung!$A$12:$A$25</c:f>
              <c:strCache>
                <c:ptCount val="14"/>
                <c:pt idx="0">
                  <c:v>Die Vielfalt der Aufgaben hat abgenommen (n=235).</c:v>
                </c:pt>
                <c:pt idx="1">
                  <c:v>Die Digitalisierung führt zu unklaren Verantwortlichkeiten (n=227).</c:v>
                </c:pt>
                <c:pt idx="2">
                  <c:v>Öffentliche Leistungsangebote sind transparenter geworden (n=222).</c:v>
                </c:pt>
                <c:pt idx="3">
                  <c:v>Durch die Digitalisierung sind die beruflichen Anforderungen nicht gestiegen (n=228).</c:v>
                </c:pt>
                <c:pt idx="4">
                  <c:v>Die Kommunikation und Zusammenarbeit mit Kolleg*innen hat sich verbessert (n=231).</c:v>
                </c:pt>
                <c:pt idx="5">
                  <c:v>Der Umfang der externen Kontakte hat abgenommen (n=227).</c:v>
                </c:pt>
                <c:pt idx="6">
                  <c:v>Der Zugriff auf behördenweite Informationen und Wissen hat sich verbessert (n=227).</c:v>
                </c:pt>
                <c:pt idx="7">
                  <c:v>Ich muss mich immer häufiger auf neue IT-Lösungen einstellen (n=234).</c:v>
                </c:pt>
                <c:pt idx="8">
                  <c:v>Die Verwaltungsleistungen und Arbeitsinhalte haben sich sehr verändert (n=227). </c:v>
                </c:pt>
                <c:pt idx="9">
                  <c:v>Die eingesetzte, neue IT ermöglicht mir sichere und zuverlässige Vorgangsbearbeitung (n=221).</c:v>
                </c:pt>
                <c:pt idx="10">
                  <c:v>Die Schwierigkeit der Aufgaben hat zugenommen (n=230).</c:v>
                </c:pt>
                <c:pt idx="11">
                  <c:v>Die Arbeitsmethoden und -weisen haben sich sehr verändert (n=230). </c:v>
                </c:pt>
                <c:pt idx="12">
                  <c:v>Die Anforderung, neue Dinge zu lernen, hat zugenommen (n=232).</c:v>
                </c:pt>
                <c:pt idx="13">
                  <c:v>Aus der Digitalisierung ergeben sich mehr Chancen als Risiken (n=229).</c:v>
                </c:pt>
              </c:strCache>
            </c:strRef>
          </c:cat>
          <c:val>
            <c:numRef>
              <c:f>Veränderung!$F$12:$F$25</c:f>
              <c:numCache>
                <c:formatCode>General</c:formatCode>
                <c:ptCount val="14"/>
                <c:pt idx="0">
                  <c:v>1.7</c:v>
                </c:pt>
                <c:pt idx="1">
                  <c:v>2.6</c:v>
                </c:pt>
                <c:pt idx="2">
                  <c:v>6.3</c:v>
                </c:pt>
                <c:pt idx="3">
                  <c:v>9.6</c:v>
                </c:pt>
                <c:pt idx="4">
                  <c:v>10.8</c:v>
                </c:pt>
                <c:pt idx="5">
                  <c:v>11.9</c:v>
                </c:pt>
                <c:pt idx="6">
                  <c:v>12.8</c:v>
                </c:pt>
                <c:pt idx="7">
                  <c:v>16.7</c:v>
                </c:pt>
                <c:pt idx="8">
                  <c:v>18.5</c:v>
                </c:pt>
                <c:pt idx="9">
                  <c:v>19.899999999999999</c:v>
                </c:pt>
                <c:pt idx="10">
                  <c:v>23</c:v>
                </c:pt>
                <c:pt idx="11">
                  <c:v>23</c:v>
                </c:pt>
                <c:pt idx="12">
                  <c:v>30.6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B5-4B14-BD8B-07501AD818F4}"/>
            </c:ext>
          </c:extLst>
        </c:ser>
        <c:ser>
          <c:idx val="3"/>
          <c:order val="1"/>
          <c:tx>
            <c:strRef>
              <c:f>Veränderung!$E$11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Veränderung!$A$12:$A$25</c:f>
              <c:strCache>
                <c:ptCount val="14"/>
                <c:pt idx="0">
                  <c:v>Die Vielfalt der Aufgaben hat abgenommen (n=235).</c:v>
                </c:pt>
                <c:pt idx="1">
                  <c:v>Die Digitalisierung führt zu unklaren Verantwortlichkeiten (n=227).</c:v>
                </c:pt>
                <c:pt idx="2">
                  <c:v>Öffentliche Leistungsangebote sind transparenter geworden (n=222).</c:v>
                </c:pt>
                <c:pt idx="3">
                  <c:v>Durch die Digitalisierung sind die beruflichen Anforderungen nicht gestiegen (n=228).</c:v>
                </c:pt>
                <c:pt idx="4">
                  <c:v>Die Kommunikation und Zusammenarbeit mit Kolleg*innen hat sich verbessert (n=231).</c:v>
                </c:pt>
                <c:pt idx="5">
                  <c:v>Der Umfang der externen Kontakte hat abgenommen (n=227).</c:v>
                </c:pt>
                <c:pt idx="6">
                  <c:v>Der Zugriff auf behördenweite Informationen und Wissen hat sich verbessert (n=227).</c:v>
                </c:pt>
                <c:pt idx="7">
                  <c:v>Ich muss mich immer häufiger auf neue IT-Lösungen einstellen (n=234).</c:v>
                </c:pt>
                <c:pt idx="8">
                  <c:v>Die Verwaltungsleistungen und Arbeitsinhalte haben sich sehr verändert (n=227). </c:v>
                </c:pt>
                <c:pt idx="9">
                  <c:v>Die eingesetzte, neue IT ermöglicht mir sichere und zuverlässige Vorgangsbearbeitung (n=221).</c:v>
                </c:pt>
                <c:pt idx="10">
                  <c:v>Die Schwierigkeit der Aufgaben hat zugenommen (n=230).</c:v>
                </c:pt>
                <c:pt idx="11">
                  <c:v>Die Arbeitsmethoden und -weisen haben sich sehr verändert (n=230). </c:v>
                </c:pt>
                <c:pt idx="12">
                  <c:v>Die Anforderung, neue Dinge zu lernen, hat zugenommen (n=232).</c:v>
                </c:pt>
                <c:pt idx="13">
                  <c:v>Aus der Digitalisierung ergeben sich mehr Chancen als Risiken (n=229).</c:v>
                </c:pt>
              </c:strCache>
            </c:strRef>
          </c:cat>
          <c:val>
            <c:numRef>
              <c:f>Veränderung!$E$12:$E$25</c:f>
              <c:numCache>
                <c:formatCode>General</c:formatCode>
                <c:ptCount val="14"/>
                <c:pt idx="0">
                  <c:v>8.5</c:v>
                </c:pt>
                <c:pt idx="1">
                  <c:v>11</c:v>
                </c:pt>
                <c:pt idx="2">
                  <c:v>34.200000000000003</c:v>
                </c:pt>
                <c:pt idx="3">
                  <c:v>13.6</c:v>
                </c:pt>
                <c:pt idx="4">
                  <c:v>26</c:v>
                </c:pt>
                <c:pt idx="5">
                  <c:v>24.2</c:v>
                </c:pt>
                <c:pt idx="6">
                  <c:v>42.3</c:v>
                </c:pt>
                <c:pt idx="7">
                  <c:v>42.3</c:v>
                </c:pt>
                <c:pt idx="8">
                  <c:v>36.1</c:v>
                </c:pt>
                <c:pt idx="9">
                  <c:v>30.8</c:v>
                </c:pt>
                <c:pt idx="10">
                  <c:v>28.7</c:v>
                </c:pt>
                <c:pt idx="11">
                  <c:v>39.6</c:v>
                </c:pt>
                <c:pt idx="12">
                  <c:v>49.1</c:v>
                </c:pt>
                <c:pt idx="13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5-4B14-BD8B-07501AD818F4}"/>
            </c:ext>
          </c:extLst>
        </c:ser>
        <c:ser>
          <c:idx val="2"/>
          <c:order val="2"/>
          <c:tx>
            <c:strRef>
              <c:f>Veränderung!$D$11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Veränderung!$A$12:$A$25</c:f>
              <c:strCache>
                <c:ptCount val="14"/>
                <c:pt idx="0">
                  <c:v>Die Vielfalt der Aufgaben hat abgenommen (n=235).</c:v>
                </c:pt>
                <c:pt idx="1">
                  <c:v>Die Digitalisierung führt zu unklaren Verantwortlichkeiten (n=227).</c:v>
                </c:pt>
                <c:pt idx="2">
                  <c:v>Öffentliche Leistungsangebote sind transparenter geworden (n=222).</c:v>
                </c:pt>
                <c:pt idx="3">
                  <c:v>Durch die Digitalisierung sind die beruflichen Anforderungen nicht gestiegen (n=228).</c:v>
                </c:pt>
                <c:pt idx="4">
                  <c:v>Die Kommunikation und Zusammenarbeit mit Kolleg*innen hat sich verbessert (n=231).</c:v>
                </c:pt>
                <c:pt idx="5">
                  <c:v>Der Umfang der externen Kontakte hat abgenommen (n=227).</c:v>
                </c:pt>
                <c:pt idx="6">
                  <c:v>Der Zugriff auf behördenweite Informationen und Wissen hat sich verbessert (n=227).</c:v>
                </c:pt>
                <c:pt idx="7">
                  <c:v>Ich muss mich immer häufiger auf neue IT-Lösungen einstellen (n=234).</c:v>
                </c:pt>
                <c:pt idx="8">
                  <c:v>Die Verwaltungsleistungen und Arbeitsinhalte haben sich sehr verändert (n=227). </c:v>
                </c:pt>
                <c:pt idx="9">
                  <c:v>Die eingesetzte, neue IT ermöglicht mir sichere und zuverlässige Vorgangsbearbeitung (n=221).</c:v>
                </c:pt>
                <c:pt idx="10">
                  <c:v>Die Schwierigkeit der Aufgaben hat zugenommen (n=230).</c:v>
                </c:pt>
                <c:pt idx="11">
                  <c:v>Die Arbeitsmethoden und -weisen haben sich sehr verändert (n=230). </c:v>
                </c:pt>
                <c:pt idx="12">
                  <c:v>Die Anforderung, neue Dinge zu lernen, hat zugenommen (n=232).</c:v>
                </c:pt>
                <c:pt idx="13">
                  <c:v>Aus der Digitalisierung ergeben sich mehr Chancen als Risiken (n=229).</c:v>
                </c:pt>
              </c:strCache>
            </c:strRef>
          </c:cat>
          <c:val>
            <c:numRef>
              <c:f>Veränderung!$D$12:$D$25</c:f>
              <c:numCache>
                <c:formatCode>General</c:formatCode>
                <c:ptCount val="14"/>
                <c:pt idx="0">
                  <c:v>4.3</c:v>
                </c:pt>
                <c:pt idx="1">
                  <c:v>16.3</c:v>
                </c:pt>
                <c:pt idx="2">
                  <c:v>27.9</c:v>
                </c:pt>
                <c:pt idx="3">
                  <c:v>18.399999999999999</c:v>
                </c:pt>
                <c:pt idx="4">
                  <c:v>30.3</c:v>
                </c:pt>
                <c:pt idx="5">
                  <c:v>13.7</c:v>
                </c:pt>
                <c:pt idx="6">
                  <c:v>19.8</c:v>
                </c:pt>
                <c:pt idx="7">
                  <c:v>19.7</c:v>
                </c:pt>
                <c:pt idx="8">
                  <c:v>20.7</c:v>
                </c:pt>
                <c:pt idx="9">
                  <c:v>23.5</c:v>
                </c:pt>
                <c:pt idx="10">
                  <c:v>23</c:v>
                </c:pt>
                <c:pt idx="11">
                  <c:v>17</c:v>
                </c:pt>
                <c:pt idx="12">
                  <c:v>11.6</c:v>
                </c:pt>
                <c:pt idx="13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5-4B14-BD8B-07501AD818F4}"/>
            </c:ext>
          </c:extLst>
        </c:ser>
        <c:ser>
          <c:idx val="1"/>
          <c:order val="3"/>
          <c:tx>
            <c:strRef>
              <c:f>Veränderung!$C$11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4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Veränderung!$A$12:$A$25</c:f>
              <c:strCache>
                <c:ptCount val="14"/>
                <c:pt idx="0">
                  <c:v>Die Vielfalt der Aufgaben hat abgenommen (n=235).</c:v>
                </c:pt>
                <c:pt idx="1">
                  <c:v>Die Digitalisierung führt zu unklaren Verantwortlichkeiten (n=227).</c:v>
                </c:pt>
                <c:pt idx="2">
                  <c:v>Öffentliche Leistungsangebote sind transparenter geworden (n=222).</c:v>
                </c:pt>
                <c:pt idx="3">
                  <c:v>Durch die Digitalisierung sind die beruflichen Anforderungen nicht gestiegen (n=228).</c:v>
                </c:pt>
                <c:pt idx="4">
                  <c:v>Die Kommunikation und Zusammenarbeit mit Kolleg*innen hat sich verbessert (n=231).</c:v>
                </c:pt>
                <c:pt idx="5">
                  <c:v>Der Umfang der externen Kontakte hat abgenommen (n=227).</c:v>
                </c:pt>
                <c:pt idx="6">
                  <c:v>Der Zugriff auf behördenweite Informationen und Wissen hat sich verbessert (n=227).</c:v>
                </c:pt>
                <c:pt idx="7">
                  <c:v>Ich muss mich immer häufiger auf neue IT-Lösungen einstellen (n=234).</c:v>
                </c:pt>
                <c:pt idx="8">
                  <c:v>Die Verwaltungsleistungen und Arbeitsinhalte haben sich sehr verändert (n=227). </c:v>
                </c:pt>
                <c:pt idx="9">
                  <c:v>Die eingesetzte, neue IT ermöglicht mir sichere und zuverlässige Vorgangsbearbeitung (n=221).</c:v>
                </c:pt>
                <c:pt idx="10">
                  <c:v>Die Schwierigkeit der Aufgaben hat zugenommen (n=230).</c:v>
                </c:pt>
                <c:pt idx="11">
                  <c:v>Die Arbeitsmethoden und -weisen haben sich sehr verändert (n=230). </c:v>
                </c:pt>
                <c:pt idx="12">
                  <c:v>Die Anforderung, neue Dinge zu lernen, hat zugenommen (n=232).</c:v>
                </c:pt>
                <c:pt idx="13">
                  <c:v>Aus der Digitalisierung ergeben sich mehr Chancen als Risiken (n=229).</c:v>
                </c:pt>
              </c:strCache>
            </c:strRef>
          </c:cat>
          <c:val>
            <c:numRef>
              <c:f>Veränderung!$C$12:$C$25</c:f>
              <c:numCache>
                <c:formatCode>General</c:formatCode>
                <c:ptCount val="14"/>
                <c:pt idx="0">
                  <c:v>33.200000000000003</c:v>
                </c:pt>
                <c:pt idx="1">
                  <c:v>34.4</c:v>
                </c:pt>
                <c:pt idx="2">
                  <c:v>24.8</c:v>
                </c:pt>
                <c:pt idx="3">
                  <c:v>33.799999999999997</c:v>
                </c:pt>
                <c:pt idx="4">
                  <c:v>22.1</c:v>
                </c:pt>
                <c:pt idx="5">
                  <c:v>25.1</c:v>
                </c:pt>
                <c:pt idx="6">
                  <c:v>18.5</c:v>
                </c:pt>
                <c:pt idx="7">
                  <c:v>15.4</c:v>
                </c:pt>
                <c:pt idx="8">
                  <c:v>18.5</c:v>
                </c:pt>
                <c:pt idx="9">
                  <c:v>15.8</c:v>
                </c:pt>
                <c:pt idx="10">
                  <c:v>15.2</c:v>
                </c:pt>
                <c:pt idx="11">
                  <c:v>14.3</c:v>
                </c:pt>
                <c:pt idx="12">
                  <c:v>6.5</c:v>
                </c:pt>
                <c:pt idx="13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5-4B14-BD8B-07501AD818F4}"/>
            </c:ext>
          </c:extLst>
        </c:ser>
        <c:ser>
          <c:idx val="0"/>
          <c:order val="4"/>
          <c:tx>
            <c:strRef>
              <c:f>Veränderung!$B$11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1.8978724537330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E-4E4F-B39F-7EA22ABDCB75}"/>
                </c:ext>
              </c:extLst>
            </c:dLbl>
            <c:dLbl>
              <c:idx val="13"/>
              <c:layout>
                <c:manualLayout>
                  <c:x val="2.07040631316334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4E-4E4F-B39F-7EA22ABDC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Veränderung!$A$12:$A$25</c:f>
              <c:strCache>
                <c:ptCount val="14"/>
                <c:pt idx="0">
                  <c:v>Die Vielfalt der Aufgaben hat abgenommen (n=235).</c:v>
                </c:pt>
                <c:pt idx="1">
                  <c:v>Die Digitalisierung führt zu unklaren Verantwortlichkeiten (n=227).</c:v>
                </c:pt>
                <c:pt idx="2">
                  <c:v>Öffentliche Leistungsangebote sind transparenter geworden (n=222).</c:v>
                </c:pt>
                <c:pt idx="3">
                  <c:v>Durch die Digitalisierung sind die beruflichen Anforderungen nicht gestiegen (n=228).</c:v>
                </c:pt>
                <c:pt idx="4">
                  <c:v>Die Kommunikation und Zusammenarbeit mit Kolleg*innen hat sich verbessert (n=231).</c:v>
                </c:pt>
                <c:pt idx="5">
                  <c:v>Der Umfang der externen Kontakte hat abgenommen (n=227).</c:v>
                </c:pt>
                <c:pt idx="6">
                  <c:v>Der Zugriff auf behördenweite Informationen und Wissen hat sich verbessert (n=227).</c:v>
                </c:pt>
                <c:pt idx="7">
                  <c:v>Ich muss mich immer häufiger auf neue IT-Lösungen einstellen (n=234).</c:v>
                </c:pt>
                <c:pt idx="8">
                  <c:v>Die Verwaltungsleistungen und Arbeitsinhalte haben sich sehr verändert (n=227). </c:v>
                </c:pt>
                <c:pt idx="9">
                  <c:v>Die eingesetzte, neue IT ermöglicht mir sichere und zuverlässige Vorgangsbearbeitung (n=221).</c:v>
                </c:pt>
                <c:pt idx="10">
                  <c:v>Die Schwierigkeit der Aufgaben hat zugenommen (n=230).</c:v>
                </c:pt>
                <c:pt idx="11">
                  <c:v>Die Arbeitsmethoden und -weisen haben sich sehr verändert (n=230). </c:v>
                </c:pt>
                <c:pt idx="12">
                  <c:v>Die Anforderung, neue Dinge zu lernen, hat zugenommen (n=232).</c:v>
                </c:pt>
                <c:pt idx="13">
                  <c:v>Aus der Digitalisierung ergeben sich mehr Chancen als Risiken (n=229).</c:v>
                </c:pt>
              </c:strCache>
            </c:strRef>
          </c:cat>
          <c:val>
            <c:numRef>
              <c:f>Veränderung!$B$12:$B$25</c:f>
              <c:numCache>
                <c:formatCode>General</c:formatCode>
                <c:ptCount val="14"/>
                <c:pt idx="0">
                  <c:v>52.3</c:v>
                </c:pt>
                <c:pt idx="1">
                  <c:v>35.700000000000003</c:v>
                </c:pt>
                <c:pt idx="2">
                  <c:v>6.8</c:v>
                </c:pt>
                <c:pt idx="3">
                  <c:v>24.6</c:v>
                </c:pt>
                <c:pt idx="4">
                  <c:v>10.8</c:v>
                </c:pt>
                <c:pt idx="5">
                  <c:v>25.1</c:v>
                </c:pt>
                <c:pt idx="6">
                  <c:v>6.6</c:v>
                </c:pt>
                <c:pt idx="7">
                  <c:v>6</c:v>
                </c:pt>
                <c:pt idx="8">
                  <c:v>6.2</c:v>
                </c:pt>
                <c:pt idx="9">
                  <c:v>10</c:v>
                </c:pt>
                <c:pt idx="10">
                  <c:v>10</c:v>
                </c:pt>
                <c:pt idx="11">
                  <c:v>6.1</c:v>
                </c:pt>
                <c:pt idx="12">
                  <c:v>2.2000000000000002</c:v>
                </c:pt>
                <c:pt idx="1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5-4B14-BD8B-07501AD8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56664927"/>
        <c:axId val="756668255"/>
      </c:barChart>
      <c:catAx>
        <c:axId val="756664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6668255"/>
        <c:crosses val="autoZero"/>
        <c:auto val="1"/>
        <c:lblAlgn val="ctr"/>
        <c:lblOffset val="100"/>
        <c:noMultiLvlLbl val="0"/>
      </c:catAx>
      <c:valAx>
        <c:axId val="75666825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666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Veränderung!$B$52</c:f>
              <c:strCache>
                <c:ptCount val="1"/>
                <c:pt idx="0">
                  <c:v>Std. Abweichung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Veränderung!$C$49:$P$49</c:f>
              <c:strCache>
                <c:ptCount val="14"/>
                <c:pt idx="0">
                  <c:v>Immer häufiger auf neue IT-Lösungen einstellen</c:v>
                </c:pt>
                <c:pt idx="1">
                  <c:v>Digitalisierung führt zu unklaren Verantwortlichkeiten</c:v>
                </c:pt>
                <c:pt idx="2">
                  <c:v>Aus der Digitalisierung ergeben sich mehr Chancen als Risiken</c:v>
                </c:pt>
                <c:pt idx="3">
                  <c:v>Durch die Digitalisierung sind die Anforderungen nicht gestiegen</c:v>
                </c:pt>
                <c:pt idx="4">
                  <c:v>Öffentliche Leistungsangebote sind transparenter geworden</c:v>
                </c:pt>
                <c:pt idx="5">
                  <c:v>Der Zugriff auf behördenweite Informationen und Wissen hat sich verbessert</c:v>
                </c:pt>
                <c:pt idx="6">
                  <c:v>Kommunikation und Zusammenarbeit mit Kolleg*innen hat sich verbessert</c:v>
                </c:pt>
                <c:pt idx="7">
                  <c:v>IT ermöglicht mir sichere und zuverlässige Vorgangsbearbeitung</c:v>
                </c:pt>
                <c:pt idx="8">
                  <c:v>Vielfalt der Aufgaben hat abgenommen</c:v>
                </c:pt>
                <c:pt idx="9">
                  <c:v>Schwierigkeit der Aufgaben hat zugenommen</c:v>
                </c:pt>
                <c:pt idx="10">
                  <c:v>Die Anforderung, neue Dinge zu lernen, hat zugenommen</c:v>
                </c:pt>
                <c:pt idx="11">
                  <c:v>Arbeitsmethoden und -weisen haben sich sehr verändert</c:v>
                </c:pt>
                <c:pt idx="12">
                  <c:v>Verwaltungsleistungen und Arbeitsinhalte haben sich sehr verändert</c:v>
                </c:pt>
                <c:pt idx="13">
                  <c:v>Umfang der externen Kontakte hat abgenommen</c:v>
                </c:pt>
              </c:strCache>
            </c:strRef>
          </c:cat>
          <c:val>
            <c:numRef>
              <c:f>Veränderung!$C$52:$P$52</c:f>
              <c:numCache>
                <c:formatCode>General</c:formatCode>
                <c:ptCount val="14"/>
                <c:pt idx="0">
                  <c:v>1.1200000000000001</c:v>
                </c:pt>
                <c:pt idx="1">
                  <c:v>1.1200000000000001</c:v>
                </c:pt>
                <c:pt idx="2">
                  <c:v>0.95</c:v>
                </c:pt>
                <c:pt idx="3">
                  <c:v>1.1100000000000001</c:v>
                </c:pt>
                <c:pt idx="4">
                  <c:v>1</c:v>
                </c:pt>
                <c:pt idx="5">
                  <c:v>0.94</c:v>
                </c:pt>
                <c:pt idx="6">
                  <c:v>1.1499999999999999</c:v>
                </c:pt>
                <c:pt idx="7">
                  <c:v>1.29</c:v>
                </c:pt>
                <c:pt idx="8">
                  <c:v>0.71</c:v>
                </c:pt>
                <c:pt idx="9">
                  <c:v>1.28</c:v>
                </c:pt>
                <c:pt idx="10">
                  <c:v>0.9</c:v>
                </c:pt>
                <c:pt idx="11">
                  <c:v>1.0900000000000001</c:v>
                </c:pt>
                <c:pt idx="12">
                  <c:v>1.2</c:v>
                </c:pt>
                <c:pt idx="1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0-4B1E-BF18-9A0988906AFB}"/>
            </c:ext>
          </c:extLst>
        </c:ser>
        <c:ser>
          <c:idx val="3"/>
          <c:order val="3"/>
          <c:tx>
            <c:strRef>
              <c:f>Veränderung!$B$53</c:f>
              <c:strCache>
                <c:ptCount val="1"/>
                <c:pt idx="0">
                  <c:v>Ohne Führungsverantwortung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Veränderung!$C$49:$P$49</c:f>
              <c:strCache>
                <c:ptCount val="14"/>
                <c:pt idx="0">
                  <c:v>Immer häufiger auf neue IT-Lösungen einstellen</c:v>
                </c:pt>
                <c:pt idx="1">
                  <c:v>Digitalisierung führt zu unklaren Verantwortlichkeiten</c:v>
                </c:pt>
                <c:pt idx="2">
                  <c:v>Aus der Digitalisierung ergeben sich mehr Chancen als Risiken</c:v>
                </c:pt>
                <c:pt idx="3">
                  <c:v>Durch die Digitalisierung sind die Anforderungen nicht gestiegen</c:v>
                </c:pt>
                <c:pt idx="4">
                  <c:v>Öffentliche Leistungsangebote sind transparenter geworden</c:v>
                </c:pt>
                <c:pt idx="5">
                  <c:v>Der Zugriff auf behördenweite Informationen und Wissen hat sich verbessert</c:v>
                </c:pt>
                <c:pt idx="6">
                  <c:v>Kommunikation und Zusammenarbeit mit Kolleg*innen hat sich verbessert</c:v>
                </c:pt>
                <c:pt idx="7">
                  <c:v>IT ermöglicht mir sichere und zuverlässige Vorgangsbearbeitung</c:v>
                </c:pt>
                <c:pt idx="8">
                  <c:v>Vielfalt der Aufgaben hat abgenommen</c:v>
                </c:pt>
                <c:pt idx="9">
                  <c:v>Schwierigkeit der Aufgaben hat zugenommen</c:v>
                </c:pt>
                <c:pt idx="10">
                  <c:v>Die Anforderung, neue Dinge zu lernen, hat zugenommen</c:v>
                </c:pt>
                <c:pt idx="11">
                  <c:v>Arbeitsmethoden und -weisen haben sich sehr verändert</c:v>
                </c:pt>
                <c:pt idx="12">
                  <c:v>Verwaltungsleistungen und Arbeitsinhalte haben sich sehr verändert</c:v>
                </c:pt>
                <c:pt idx="13">
                  <c:v>Umfang der externen Kontakte hat abgenommen</c:v>
                </c:pt>
              </c:strCache>
            </c:strRef>
          </c:cat>
          <c:val>
            <c:numRef>
              <c:f>Veränderung!$C$53:$P$53</c:f>
              <c:numCache>
                <c:formatCode>General</c:formatCode>
                <c:ptCount val="14"/>
                <c:pt idx="0">
                  <c:v>2.5299999999999998</c:v>
                </c:pt>
                <c:pt idx="1">
                  <c:v>1.07</c:v>
                </c:pt>
                <c:pt idx="2">
                  <c:v>2.97</c:v>
                </c:pt>
                <c:pt idx="3">
                  <c:v>1.61</c:v>
                </c:pt>
                <c:pt idx="4">
                  <c:v>2.02</c:v>
                </c:pt>
                <c:pt idx="5">
                  <c:v>2.2400000000000002</c:v>
                </c:pt>
                <c:pt idx="6">
                  <c:v>2.04</c:v>
                </c:pt>
                <c:pt idx="7">
                  <c:v>2.4500000000000002</c:v>
                </c:pt>
                <c:pt idx="8">
                  <c:v>0.92</c:v>
                </c:pt>
                <c:pt idx="9">
                  <c:v>2.46</c:v>
                </c:pt>
                <c:pt idx="10">
                  <c:v>3.02</c:v>
                </c:pt>
                <c:pt idx="11">
                  <c:v>2.64</c:v>
                </c:pt>
                <c:pt idx="12">
                  <c:v>2.57</c:v>
                </c:pt>
                <c:pt idx="13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0-4B1E-BF18-9A0988906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920560"/>
        <c:axId val="7889201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Veränderung!$B$50</c15:sqref>
                        </c15:formulaRef>
                      </c:ext>
                    </c:extLst>
                    <c:strCache>
                      <c:ptCount val="1"/>
                      <c:pt idx="0">
                        <c:v>Mit Führungsverantwortung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Veränderung!$C$49:$P$49</c15:sqref>
                        </c15:formulaRef>
                      </c:ext>
                    </c:extLst>
                    <c:strCache>
                      <c:ptCount val="14"/>
                      <c:pt idx="0">
                        <c:v>Immer häufiger auf neue IT-Lösungen einstellen</c:v>
                      </c:pt>
                      <c:pt idx="1">
                        <c:v>Digitalisierung führt zu unklaren Verantwortlichkeiten</c:v>
                      </c:pt>
                      <c:pt idx="2">
                        <c:v>Aus der Digitalisierung ergeben sich mehr Chancen als Risiken</c:v>
                      </c:pt>
                      <c:pt idx="3">
                        <c:v>Durch die Digitalisierung sind die Anforderungen nicht gestiegen</c:v>
                      </c:pt>
                      <c:pt idx="4">
                        <c:v>Öffentliche Leistungsangebote sind transparenter geworden</c:v>
                      </c:pt>
                      <c:pt idx="5">
                        <c:v>Der Zugriff auf behördenweite Informationen und Wissen hat sich verbessert</c:v>
                      </c:pt>
                      <c:pt idx="6">
                        <c:v>Kommunikation und Zusammenarbeit mit Kolleg*innen hat sich verbessert</c:v>
                      </c:pt>
                      <c:pt idx="7">
                        <c:v>IT ermöglicht mir sichere und zuverlässige Vorgangsbearbeitung</c:v>
                      </c:pt>
                      <c:pt idx="8">
                        <c:v>Vielfalt der Aufgaben hat abgenommen</c:v>
                      </c:pt>
                      <c:pt idx="9">
                        <c:v>Schwierigkeit der Aufgaben hat zugenommen</c:v>
                      </c:pt>
                      <c:pt idx="10">
                        <c:v>Die Anforderung, neue Dinge zu lernen, hat zugenommen</c:v>
                      </c:pt>
                      <c:pt idx="11">
                        <c:v>Arbeitsmethoden und -weisen haben sich sehr verändert</c:v>
                      </c:pt>
                      <c:pt idx="12">
                        <c:v>Verwaltungsleistungen und Arbeitsinhalte haben sich sehr verändert</c:v>
                      </c:pt>
                      <c:pt idx="13">
                        <c:v>Umfang der externen Kontakte hat abgenommen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Veränderung!$C$50:$P$50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2.42</c:v>
                      </c:pt>
                      <c:pt idx="1">
                        <c:v>1.19</c:v>
                      </c:pt>
                      <c:pt idx="2">
                        <c:v>2.95</c:v>
                      </c:pt>
                      <c:pt idx="3">
                        <c:v>1.27</c:v>
                      </c:pt>
                      <c:pt idx="4">
                        <c:v>2.23</c:v>
                      </c:pt>
                      <c:pt idx="5">
                        <c:v>2.57</c:v>
                      </c:pt>
                      <c:pt idx="6">
                        <c:v>2.04</c:v>
                      </c:pt>
                      <c:pt idx="7">
                        <c:v>2.2200000000000002</c:v>
                      </c:pt>
                      <c:pt idx="8">
                        <c:v>0.47</c:v>
                      </c:pt>
                      <c:pt idx="9">
                        <c:v>2.33</c:v>
                      </c:pt>
                      <c:pt idx="10">
                        <c:v>2.99</c:v>
                      </c:pt>
                      <c:pt idx="11">
                        <c:v>2.54</c:v>
                      </c:pt>
                      <c:pt idx="12">
                        <c:v>2.21</c:v>
                      </c:pt>
                      <c:pt idx="13">
                        <c:v>1.72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E60-4B1E-BF18-9A0988906AFB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Veränderung!$B$51</c15:sqref>
                        </c15:formulaRef>
                      </c:ext>
                    </c:extLst>
                    <c:strCache>
                      <c:ptCount val="1"/>
                      <c:pt idx="0">
                        <c:v>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Veränderung!$C$49:$P$49</c15:sqref>
                        </c15:formulaRef>
                      </c:ext>
                    </c:extLst>
                    <c:strCache>
                      <c:ptCount val="14"/>
                      <c:pt idx="0">
                        <c:v>Immer häufiger auf neue IT-Lösungen einstellen</c:v>
                      </c:pt>
                      <c:pt idx="1">
                        <c:v>Digitalisierung führt zu unklaren Verantwortlichkeiten</c:v>
                      </c:pt>
                      <c:pt idx="2">
                        <c:v>Aus der Digitalisierung ergeben sich mehr Chancen als Risiken</c:v>
                      </c:pt>
                      <c:pt idx="3">
                        <c:v>Durch die Digitalisierung sind die Anforderungen nicht gestiegen</c:v>
                      </c:pt>
                      <c:pt idx="4">
                        <c:v>Öffentliche Leistungsangebote sind transparenter geworden</c:v>
                      </c:pt>
                      <c:pt idx="5">
                        <c:v>Der Zugriff auf behördenweite Informationen und Wissen hat sich verbessert</c:v>
                      </c:pt>
                      <c:pt idx="6">
                        <c:v>Kommunikation und Zusammenarbeit mit Kolleg*innen hat sich verbessert</c:v>
                      </c:pt>
                      <c:pt idx="7">
                        <c:v>IT ermöglicht mir sichere und zuverlässige Vorgangsbearbeitung</c:v>
                      </c:pt>
                      <c:pt idx="8">
                        <c:v>Vielfalt der Aufgaben hat abgenommen</c:v>
                      </c:pt>
                      <c:pt idx="9">
                        <c:v>Schwierigkeit der Aufgaben hat zugenommen</c:v>
                      </c:pt>
                      <c:pt idx="10">
                        <c:v>Die Anforderung, neue Dinge zu lernen, hat zugenommen</c:v>
                      </c:pt>
                      <c:pt idx="11">
                        <c:v>Arbeitsmethoden und -weisen haben sich sehr verändert</c:v>
                      </c:pt>
                      <c:pt idx="12">
                        <c:v>Verwaltungsleistungen und Arbeitsinhalte haben sich sehr verändert</c:v>
                      </c:pt>
                      <c:pt idx="13">
                        <c:v>Umfang der externen Kontakte hat abgenommen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Veränderung!$C$51:$P$51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85</c:v>
                      </c:pt>
                      <c:pt idx="1">
                        <c:v>83</c:v>
                      </c:pt>
                      <c:pt idx="2">
                        <c:v>85</c:v>
                      </c:pt>
                      <c:pt idx="3">
                        <c:v>86</c:v>
                      </c:pt>
                      <c:pt idx="4">
                        <c:v>83</c:v>
                      </c:pt>
                      <c:pt idx="5">
                        <c:v>84</c:v>
                      </c:pt>
                      <c:pt idx="6">
                        <c:v>85</c:v>
                      </c:pt>
                      <c:pt idx="7">
                        <c:v>79</c:v>
                      </c:pt>
                      <c:pt idx="8">
                        <c:v>87</c:v>
                      </c:pt>
                      <c:pt idx="9">
                        <c:v>83</c:v>
                      </c:pt>
                      <c:pt idx="10">
                        <c:v>83</c:v>
                      </c:pt>
                      <c:pt idx="11">
                        <c:v>85</c:v>
                      </c:pt>
                      <c:pt idx="12">
                        <c:v>84</c:v>
                      </c:pt>
                      <c:pt idx="13">
                        <c:v>82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E60-4B1E-BF18-9A0988906AFB}"/>
                  </c:ext>
                </c:extLst>
              </c15:ser>
            </c15:filteredRadarSeries>
          </c:ext>
        </c:extLst>
      </c:radarChart>
      <c:catAx>
        <c:axId val="78892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20144"/>
        <c:crosses val="autoZero"/>
        <c:auto val="1"/>
        <c:lblAlgn val="ctr"/>
        <c:lblOffset val="100"/>
        <c:noMultiLvlLbl val="0"/>
      </c:catAx>
      <c:valAx>
        <c:axId val="7889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2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Digitalisierungsgrad!$P$4</c:f>
              <c:strCache>
                <c:ptCount val="1"/>
                <c:pt idx="0">
                  <c:v>durchgängig digital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52845450733381E-3"/>
                  <c:y val="-1.6903835014311027E-2"/>
                </c:manualLayout>
              </c:layout>
              <c:tx>
                <c:rich>
                  <a:bodyPr/>
                  <a:lstStyle/>
                  <a:p>
                    <a:fld id="{30CC0F53-A0A9-42A4-8FBE-E1DCD35A46F9}" type="VALUE">
                      <a:rPr lang="en-DE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B2B-4056-AA81-5BA5617121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Digitalisierungsgrad!$M$5:$M$27</c:f>
              <c:strCache>
                <c:ptCount val="23"/>
                <c:pt idx="0">
                  <c:v>Dokumente mit Antragstellenden und Leistungsberechtigten austauschen (n=108)</c:v>
                </c:pt>
                <c:pt idx="1">
                  <c:v>Akteure im Sozialraum vernetzen (Vernetzungsarbeit) (n=32)</c:v>
                </c:pt>
                <c:pt idx="2">
                  <c:v>Mündliche und schriftliche Kontakte mit Antragstellenden und Leistungsberechtigten pflegen (n=124)</c:v>
                </c:pt>
                <c:pt idx="3">
                  <c:v>Arbeiten in Gremien und organisationsübergreifenden Arbeitsgruppen (n=79)</c:v>
                </c:pt>
                <c:pt idx="4">
                  <c:v>Mündliche und schriftliche Kontakte mit Leistungserbringern, anderen Behörden und Kooperationspartnern pflegen (n=152)</c:v>
                </c:pt>
                <c:pt idx="5">
                  <c:v>Dokumente mit Leistungserbringern, anderen Behörden und Kooperationspartnern austauschen (n=113)</c:v>
                </c:pt>
                <c:pt idx="6">
                  <c:v>Mündliche und schriftliche Kontakte mit Kolleg*innen pflegen (n=210)</c:v>
                </c:pt>
                <c:pt idx="7">
                  <c:v>Elektronisch erstellte Bescheide gegenüber Antragstellenden erklären (n=52)</c:v>
                </c:pt>
                <c:pt idx="8">
                  <c:v>Prozesse modellieren und optimieren (n=56)</c:v>
                </c:pt>
                <c:pt idx="9">
                  <c:v>Dokumente mit Kolleg*innen austauschen (n=130)</c:v>
                </c:pt>
                <c:pt idx="10">
                  <c:v>Fallbezogene Leistungsplanungen durchführen (n=27)</c:v>
                </c:pt>
                <c:pt idx="11">
                  <c:v>Einzelfallevaluationen durchführen (n=39)</c:v>
                </c:pt>
                <c:pt idx="12">
                  <c:v>Personal- und Aufgabenplanungen erstellen und überwachen (n=41)</c:v>
                </c:pt>
                <c:pt idx="13">
                  <c:v>Akten führen (n=112)</c:v>
                </c:pt>
                <c:pt idx="14">
                  <c:v>Terminabstimmungen durchführen (n=190)</c:v>
                </c:pt>
                <c:pt idx="15">
                  <c:v>Projektpläne erstellen und überwachen (n=37)</c:v>
                </c:pt>
                <c:pt idx="16">
                  <c:v>Berufliche Informationen suchen (n=176)</c:v>
                </c:pt>
                <c:pt idx="17">
                  <c:v>Fach- und Finanzcontrolling durchführen (n=45)</c:v>
                </c:pt>
                <c:pt idx="18">
                  <c:v>Verwaltungsakte erstellen (z. B. Bescheide) (n=108)</c:v>
                </c:pt>
                <c:pt idx="19">
                  <c:v>Falldokumentationen erstellen (z. B. Protokolle) (n=104)</c:v>
                </c:pt>
                <c:pt idx="20">
                  <c:v>Datenanalysen, Statistiken und Evaluationen durchführen (n=82)</c:v>
                </c:pt>
                <c:pt idx="21">
                  <c:v>Berichte erstellen (n=80)</c:v>
                </c:pt>
                <c:pt idx="22">
                  <c:v>Zahlbarmachungen durchführen (n=110)</c:v>
                </c:pt>
              </c:strCache>
            </c:strRef>
          </c:cat>
          <c:val>
            <c:numRef>
              <c:f>Digitalisierungsgrad!$P$5:$P$27</c:f>
              <c:numCache>
                <c:formatCode>General</c:formatCode>
                <c:ptCount val="23"/>
                <c:pt idx="0">
                  <c:v>1.9</c:v>
                </c:pt>
                <c:pt idx="1">
                  <c:v>3.1</c:v>
                </c:pt>
                <c:pt idx="2">
                  <c:v>3.2</c:v>
                </c:pt>
                <c:pt idx="3">
                  <c:v>6.3</c:v>
                </c:pt>
                <c:pt idx="4">
                  <c:v>7.1999999999999993</c:v>
                </c:pt>
                <c:pt idx="5">
                  <c:v>8.7999999999999989</c:v>
                </c:pt>
                <c:pt idx="6">
                  <c:v>9.6</c:v>
                </c:pt>
                <c:pt idx="7">
                  <c:v>9</c:v>
                </c:pt>
                <c:pt idx="8">
                  <c:v>19.600000000000001</c:v>
                </c:pt>
                <c:pt idx="9">
                  <c:v>21.5</c:v>
                </c:pt>
                <c:pt idx="10">
                  <c:v>25.900000000000002</c:v>
                </c:pt>
                <c:pt idx="11">
                  <c:v>30.4</c:v>
                </c:pt>
                <c:pt idx="12">
                  <c:v>28.199999999999996</c:v>
                </c:pt>
                <c:pt idx="13">
                  <c:v>29.299999999999997</c:v>
                </c:pt>
                <c:pt idx="14">
                  <c:v>37.9</c:v>
                </c:pt>
                <c:pt idx="15">
                  <c:v>45.9</c:v>
                </c:pt>
                <c:pt idx="16">
                  <c:v>47.199999999999996</c:v>
                </c:pt>
                <c:pt idx="17">
                  <c:v>54.500000000000007</c:v>
                </c:pt>
                <c:pt idx="18">
                  <c:v>53.300000000000004</c:v>
                </c:pt>
                <c:pt idx="19">
                  <c:v>56.699999999999996</c:v>
                </c:pt>
                <c:pt idx="20">
                  <c:v>59.8</c:v>
                </c:pt>
                <c:pt idx="21">
                  <c:v>68.8</c:v>
                </c:pt>
                <c:pt idx="2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B-4056-AA81-5BA561712102}"/>
            </c:ext>
          </c:extLst>
        </c:ser>
        <c:ser>
          <c:idx val="1"/>
          <c:order val="1"/>
          <c:tx>
            <c:strRef>
              <c:f>Digitalisierungsgrad!$O$4</c:f>
              <c:strCache>
                <c:ptCount val="1"/>
                <c:pt idx="0">
                  <c:v>teilweise digital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Digitalisierungsgrad!$M$5:$M$27</c:f>
              <c:strCache>
                <c:ptCount val="23"/>
                <c:pt idx="0">
                  <c:v>Dokumente mit Antragstellenden und Leistungsberechtigten austauschen (n=108)</c:v>
                </c:pt>
                <c:pt idx="1">
                  <c:v>Akteure im Sozialraum vernetzen (Vernetzungsarbeit) (n=32)</c:v>
                </c:pt>
                <c:pt idx="2">
                  <c:v>Mündliche und schriftliche Kontakte mit Antragstellenden und Leistungsberechtigten pflegen (n=124)</c:v>
                </c:pt>
                <c:pt idx="3">
                  <c:v>Arbeiten in Gremien und organisationsübergreifenden Arbeitsgruppen (n=79)</c:v>
                </c:pt>
                <c:pt idx="4">
                  <c:v>Mündliche und schriftliche Kontakte mit Leistungserbringern, anderen Behörden und Kooperationspartnern pflegen (n=152)</c:v>
                </c:pt>
                <c:pt idx="5">
                  <c:v>Dokumente mit Leistungserbringern, anderen Behörden und Kooperationspartnern austauschen (n=113)</c:v>
                </c:pt>
                <c:pt idx="6">
                  <c:v>Mündliche und schriftliche Kontakte mit Kolleg*innen pflegen (n=210)</c:v>
                </c:pt>
                <c:pt idx="7">
                  <c:v>Elektronisch erstellte Bescheide gegenüber Antragstellenden erklären (n=52)</c:v>
                </c:pt>
                <c:pt idx="8">
                  <c:v>Prozesse modellieren und optimieren (n=56)</c:v>
                </c:pt>
                <c:pt idx="9">
                  <c:v>Dokumente mit Kolleg*innen austauschen (n=130)</c:v>
                </c:pt>
                <c:pt idx="10">
                  <c:v>Fallbezogene Leistungsplanungen durchführen (n=27)</c:v>
                </c:pt>
                <c:pt idx="11">
                  <c:v>Einzelfallevaluationen durchführen (n=39)</c:v>
                </c:pt>
                <c:pt idx="12">
                  <c:v>Personal- und Aufgabenplanungen erstellen und überwachen (n=41)</c:v>
                </c:pt>
                <c:pt idx="13">
                  <c:v>Akten führen (n=112)</c:v>
                </c:pt>
                <c:pt idx="14">
                  <c:v>Terminabstimmungen durchführen (n=190)</c:v>
                </c:pt>
                <c:pt idx="15">
                  <c:v>Projektpläne erstellen und überwachen (n=37)</c:v>
                </c:pt>
                <c:pt idx="16">
                  <c:v>Berufliche Informationen suchen (n=176)</c:v>
                </c:pt>
                <c:pt idx="17">
                  <c:v>Fach- und Finanzcontrolling durchführen (n=45)</c:v>
                </c:pt>
                <c:pt idx="18">
                  <c:v>Verwaltungsakte erstellen (z. B. Bescheide) (n=108)</c:v>
                </c:pt>
                <c:pt idx="19">
                  <c:v>Falldokumentationen erstellen (z. B. Protokolle) (n=104)</c:v>
                </c:pt>
                <c:pt idx="20">
                  <c:v>Datenanalysen, Statistiken und Evaluationen durchführen (n=82)</c:v>
                </c:pt>
                <c:pt idx="21">
                  <c:v>Berichte erstellen (n=80)</c:v>
                </c:pt>
                <c:pt idx="22">
                  <c:v>Zahlbarmachungen durchführen (n=110)</c:v>
                </c:pt>
              </c:strCache>
            </c:strRef>
          </c:cat>
          <c:val>
            <c:numRef>
              <c:f>Digitalisierungsgrad!$O$5:$O$27</c:f>
              <c:numCache>
                <c:formatCode>General</c:formatCode>
                <c:ptCount val="23"/>
                <c:pt idx="0">
                  <c:v>73.099999999999994</c:v>
                </c:pt>
                <c:pt idx="1">
                  <c:v>78.100000000000009</c:v>
                </c:pt>
                <c:pt idx="2">
                  <c:v>83.1</c:v>
                </c:pt>
                <c:pt idx="3">
                  <c:v>75.900000000000006</c:v>
                </c:pt>
                <c:pt idx="4">
                  <c:v>84.899999999999991</c:v>
                </c:pt>
                <c:pt idx="5">
                  <c:v>72.599999999999994</c:v>
                </c:pt>
                <c:pt idx="6">
                  <c:v>63.5</c:v>
                </c:pt>
                <c:pt idx="7">
                  <c:v>81.899999999999991</c:v>
                </c:pt>
                <c:pt idx="8">
                  <c:v>73.2</c:v>
                </c:pt>
                <c:pt idx="9">
                  <c:v>63.800000000000004</c:v>
                </c:pt>
                <c:pt idx="10">
                  <c:v>51.9</c:v>
                </c:pt>
                <c:pt idx="11">
                  <c:v>32.1</c:v>
                </c:pt>
                <c:pt idx="12">
                  <c:v>56.399999999999991</c:v>
                </c:pt>
                <c:pt idx="13">
                  <c:v>70.7</c:v>
                </c:pt>
                <c:pt idx="14">
                  <c:v>56.8</c:v>
                </c:pt>
                <c:pt idx="15">
                  <c:v>54.1</c:v>
                </c:pt>
                <c:pt idx="16">
                  <c:v>50</c:v>
                </c:pt>
                <c:pt idx="17">
                  <c:v>36.6</c:v>
                </c:pt>
                <c:pt idx="18">
                  <c:v>46.7</c:v>
                </c:pt>
                <c:pt idx="19">
                  <c:v>39.4</c:v>
                </c:pt>
                <c:pt idx="20">
                  <c:v>37.799999999999997</c:v>
                </c:pt>
                <c:pt idx="21">
                  <c:v>31.3</c:v>
                </c:pt>
                <c:pt idx="22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B-4056-AA81-5BA561712102}"/>
            </c:ext>
          </c:extLst>
        </c:ser>
        <c:ser>
          <c:idx val="0"/>
          <c:order val="2"/>
          <c:tx>
            <c:strRef>
              <c:f>Digitalisierungsgrad!$N$4</c:f>
              <c:strCache>
                <c:ptCount val="1"/>
                <c:pt idx="0">
                  <c:v>nicht digital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A7-496A-96B6-7D6E12D905E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2B-4056-AA81-5BA561712102}"/>
                </c:ext>
              </c:extLst>
            </c:dLbl>
            <c:dLbl>
              <c:idx val="16"/>
              <c:layout>
                <c:manualLayout>
                  <c:x val="2.42818424039118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2B-4056-AA81-5BA56171210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A7-496A-96B6-7D6E12D905EE}"/>
                </c:ext>
              </c:extLst>
            </c:dLbl>
            <c:dLbl>
              <c:idx val="20"/>
              <c:layout>
                <c:manualLayout>
                  <c:x val="1.9728996953178465E-2"/>
                  <c:y val="-1.54950030968537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2B-4056-AA81-5BA561712102}"/>
                </c:ext>
              </c:extLst>
            </c:dLbl>
            <c:dLbl>
              <c:idx val="22"/>
              <c:layout>
                <c:manualLayout>
                  <c:x val="1.9728996953178354E-2"/>
                  <c:y val="3.38076700286220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2B-4056-AA81-5BA5617121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Digitalisierungsgrad!$M$5:$M$27</c:f>
              <c:strCache>
                <c:ptCount val="23"/>
                <c:pt idx="0">
                  <c:v>Dokumente mit Antragstellenden und Leistungsberechtigten austauschen (n=108)</c:v>
                </c:pt>
                <c:pt idx="1">
                  <c:v>Akteure im Sozialraum vernetzen (Vernetzungsarbeit) (n=32)</c:v>
                </c:pt>
                <c:pt idx="2">
                  <c:v>Mündliche und schriftliche Kontakte mit Antragstellenden und Leistungsberechtigten pflegen (n=124)</c:v>
                </c:pt>
                <c:pt idx="3">
                  <c:v>Arbeiten in Gremien und organisationsübergreifenden Arbeitsgruppen (n=79)</c:v>
                </c:pt>
                <c:pt idx="4">
                  <c:v>Mündliche und schriftliche Kontakte mit Leistungserbringern, anderen Behörden und Kooperationspartnern pflegen (n=152)</c:v>
                </c:pt>
                <c:pt idx="5">
                  <c:v>Dokumente mit Leistungserbringern, anderen Behörden und Kooperationspartnern austauschen (n=113)</c:v>
                </c:pt>
                <c:pt idx="6">
                  <c:v>Mündliche und schriftliche Kontakte mit Kolleg*innen pflegen (n=210)</c:v>
                </c:pt>
                <c:pt idx="7">
                  <c:v>Elektronisch erstellte Bescheide gegenüber Antragstellenden erklären (n=52)</c:v>
                </c:pt>
                <c:pt idx="8">
                  <c:v>Prozesse modellieren und optimieren (n=56)</c:v>
                </c:pt>
                <c:pt idx="9">
                  <c:v>Dokumente mit Kolleg*innen austauschen (n=130)</c:v>
                </c:pt>
                <c:pt idx="10">
                  <c:v>Fallbezogene Leistungsplanungen durchführen (n=27)</c:v>
                </c:pt>
                <c:pt idx="11">
                  <c:v>Einzelfallevaluationen durchführen (n=39)</c:v>
                </c:pt>
                <c:pt idx="12">
                  <c:v>Personal- und Aufgabenplanungen erstellen und überwachen (n=41)</c:v>
                </c:pt>
                <c:pt idx="13">
                  <c:v>Akten führen (n=112)</c:v>
                </c:pt>
                <c:pt idx="14">
                  <c:v>Terminabstimmungen durchführen (n=190)</c:v>
                </c:pt>
                <c:pt idx="15">
                  <c:v>Projektpläne erstellen und überwachen (n=37)</c:v>
                </c:pt>
                <c:pt idx="16">
                  <c:v>Berufliche Informationen suchen (n=176)</c:v>
                </c:pt>
                <c:pt idx="17">
                  <c:v>Fach- und Finanzcontrolling durchführen (n=45)</c:v>
                </c:pt>
                <c:pt idx="18">
                  <c:v>Verwaltungsakte erstellen (z. B. Bescheide) (n=108)</c:v>
                </c:pt>
                <c:pt idx="19">
                  <c:v>Falldokumentationen erstellen (z. B. Protokolle) (n=104)</c:v>
                </c:pt>
                <c:pt idx="20">
                  <c:v>Datenanalysen, Statistiken und Evaluationen durchführen (n=82)</c:v>
                </c:pt>
                <c:pt idx="21">
                  <c:v>Berichte erstellen (n=80)</c:v>
                </c:pt>
                <c:pt idx="22">
                  <c:v>Zahlbarmachungen durchführen (n=110)</c:v>
                </c:pt>
              </c:strCache>
            </c:strRef>
          </c:cat>
          <c:val>
            <c:numRef>
              <c:f>Digitalisierungsgrad!$N$5:$N$27</c:f>
              <c:numCache>
                <c:formatCode>General</c:formatCode>
                <c:ptCount val="23"/>
                <c:pt idx="0">
                  <c:v>25</c:v>
                </c:pt>
                <c:pt idx="1">
                  <c:v>18.8</c:v>
                </c:pt>
                <c:pt idx="2">
                  <c:v>13.700000000000001</c:v>
                </c:pt>
                <c:pt idx="3">
                  <c:v>17.7</c:v>
                </c:pt>
                <c:pt idx="4">
                  <c:v>7.9</c:v>
                </c:pt>
                <c:pt idx="5">
                  <c:v>18.600000000000001</c:v>
                </c:pt>
                <c:pt idx="6">
                  <c:v>9</c:v>
                </c:pt>
                <c:pt idx="7">
                  <c:v>26.900000000000002</c:v>
                </c:pt>
                <c:pt idx="8">
                  <c:v>7.1</c:v>
                </c:pt>
                <c:pt idx="9">
                  <c:v>14.6</c:v>
                </c:pt>
                <c:pt idx="10">
                  <c:v>22.2</c:v>
                </c:pt>
                <c:pt idx="11">
                  <c:v>15.4</c:v>
                </c:pt>
                <c:pt idx="12">
                  <c:v>0</c:v>
                </c:pt>
                <c:pt idx="13">
                  <c:v>37.5</c:v>
                </c:pt>
                <c:pt idx="14">
                  <c:v>5.3</c:v>
                </c:pt>
                <c:pt idx="15">
                  <c:v>0</c:v>
                </c:pt>
                <c:pt idx="16">
                  <c:v>2.8000000000000003</c:v>
                </c:pt>
                <c:pt idx="17">
                  <c:v>0</c:v>
                </c:pt>
                <c:pt idx="18">
                  <c:v>8.9</c:v>
                </c:pt>
                <c:pt idx="19">
                  <c:v>3.8</c:v>
                </c:pt>
                <c:pt idx="20">
                  <c:v>2.4</c:v>
                </c:pt>
                <c:pt idx="21">
                  <c:v>0</c:v>
                </c:pt>
                <c:pt idx="22">
                  <c:v>1.7999999999999998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B-4056-AA81-5BA5617121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7461968"/>
        <c:axId val="1967463216"/>
      </c:barChart>
      <c:catAx>
        <c:axId val="196746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463216"/>
        <c:crosses val="autoZero"/>
        <c:auto val="1"/>
        <c:lblAlgn val="ctr"/>
        <c:lblOffset val="100"/>
        <c:noMultiLvlLbl val="0"/>
      </c:catAx>
      <c:valAx>
        <c:axId val="19674632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74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Potenziale!$P$4</c:f>
              <c:strCache>
                <c:ptCount val="1"/>
                <c:pt idx="0">
                  <c:v>Voll und ganz</c:v>
                </c:pt>
              </c:strCache>
            </c:strRef>
          </c:tx>
          <c:spPr>
            <a:solidFill>
              <a:schemeClr val="accent4">
                <a:lumMod val="1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4522061718654345E-3"/>
                  <c:y val="-1.6355311194137329E-2"/>
                </c:manualLayout>
              </c:layout>
              <c:tx>
                <c:rich>
                  <a:bodyPr/>
                  <a:lstStyle/>
                  <a:p>
                    <a:fld id="{964DB033-E2C6-4577-9C32-7737DA93B6C5}" type="VALUE">
                      <a:rPr lang="en-DE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9067-4138-83A7-AC00B3AEF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Potenziale!$L$5:$L$27</c:f>
              <c:strCache>
                <c:ptCount val="23"/>
                <c:pt idx="0">
                  <c:v>Arbeiten in Gremien und organisationsübergreifenden Arbeitsgruppen (n=64)</c:v>
                </c:pt>
                <c:pt idx="1">
                  <c:v>Akteure im Sozialraum vernetzen (Vernetzungsarbeit) (n=26)</c:v>
                </c:pt>
                <c:pt idx="2">
                  <c:v>Prozesse modellieren und optimieren (n=52)</c:v>
                </c:pt>
                <c:pt idx="3">
                  <c:v>Mündliche und schriftliche Kontakte mit Antragstellenden und Leistungsberechtigten pflegen (n=104)</c:v>
                </c:pt>
                <c:pt idx="4">
                  <c:v>Mündliche und schriftliche Kontakte mit Leistungserbringern, anderen BehÖrden und Kooperationspartnern pflegen (n=135)</c:v>
                </c:pt>
                <c:pt idx="5">
                  <c:v>Fallbezogene Leistungsplanungen durchführen (n=19)</c:v>
                </c:pt>
                <c:pt idx="6">
                  <c:v>Dokumente mit Leistungserbringern, anderen Behörden und Kooperationspartnern austauschen (n=86)</c:v>
                </c:pt>
                <c:pt idx="7">
                  <c:v>Mündliche und schriftliche Kontakte mit Kolleg*innen pflegen (185)</c:v>
                </c:pt>
                <c:pt idx="8">
                  <c:v>Dokumente mit Antragstellenden und Leistungsberechtigten austauschen (77)</c:v>
                </c:pt>
                <c:pt idx="9">
                  <c:v>Personal- und Aufgabenplanungen erstellen und überwachen (n=40)</c:v>
                </c:pt>
                <c:pt idx="10">
                  <c:v>Berufliche Informationen suchen (n=165)</c:v>
                </c:pt>
                <c:pt idx="11">
                  <c:v>Projektpläne erstellen und überwachen (n=35)</c:v>
                </c:pt>
                <c:pt idx="12">
                  <c:v>Elektronisch erstellte Bescheide gegenüber Antragstellenden erklären (n=37)</c:v>
                </c:pt>
                <c:pt idx="13">
                  <c:v>Dokumente mit Kolleg*innen austauschen (n=106)</c:v>
                </c:pt>
                <c:pt idx="14">
                  <c:v>Einzelfallevaluationen durchführen (n=29)</c:v>
                </c:pt>
                <c:pt idx="15">
                  <c:v>Fach- und Finanzcontrolling durchführen (n=40)</c:v>
                </c:pt>
                <c:pt idx="16">
                  <c:v>Terminabstimmungen durchführen (n=174)</c:v>
                </c:pt>
                <c:pt idx="17">
                  <c:v>Falldokumentationen erstellen (z. B. Protokolle) (n=93)</c:v>
                </c:pt>
                <c:pt idx="18">
                  <c:v>Berichte erstellen (n=75)</c:v>
                </c:pt>
                <c:pt idx="19">
                  <c:v>Datenanalysen, Statistiken und Evaluationen durchführen (n=76)</c:v>
                </c:pt>
                <c:pt idx="20">
                  <c:v>Akten führen (n=67)</c:v>
                </c:pt>
                <c:pt idx="21">
                  <c:v>Verwaltungsakte erstellen (z. B. Bescheide) (n=88)</c:v>
                </c:pt>
                <c:pt idx="22">
                  <c:v>Zahlbarmachungen durchführen (n=102)</c:v>
                </c:pt>
              </c:strCache>
            </c:strRef>
          </c:cat>
          <c:val>
            <c:numRef>
              <c:f>Potenziale!$P$5:$P$27</c:f>
              <c:numCache>
                <c:formatCode>General</c:formatCode>
                <c:ptCount val="23"/>
                <c:pt idx="0">
                  <c:v>3.1</c:v>
                </c:pt>
                <c:pt idx="1">
                  <c:v>3.8</c:v>
                </c:pt>
                <c:pt idx="2">
                  <c:v>5.8000000000000007</c:v>
                </c:pt>
                <c:pt idx="3">
                  <c:v>8.6999999999999993</c:v>
                </c:pt>
                <c:pt idx="4">
                  <c:v>11.1</c:v>
                </c:pt>
                <c:pt idx="5">
                  <c:v>15.8</c:v>
                </c:pt>
                <c:pt idx="6">
                  <c:v>17.399999999999999</c:v>
                </c:pt>
                <c:pt idx="7">
                  <c:v>17.8</c:v>
                </c:pt>
                <c:pt idx="8">
                  <c:v>18.2</c:v>
                </c:pt>
                <c:pt idx="9">
                  <c:v>20</c:v>
                </c:pt>
                <c:pt idx="10">
                  <c:v>22.400000000000002</c:v>
                </c:pt>
                <c:pt idx="11">
                  <c:v>22.900000000000002</c:v>
                </c:pt>
                <c:pt idx="12">
                  <c:v>29.7</c:v>
                </c:pt>
                <c:pt idx="13">
                  <c:v>30.2</c:v>
                </c:pt>
                <c:pt idx="14">
                  <c:v>31</c:v>
                </c:pt>
                <c:pt idx="15">
                  <c:v>32.5</c:v>
                </c:pt>
                <c:pt idx="16">
                  <c:v>33.900000000000006</c:v>
                </c:pt>
                <c:pt idx="17">
                  <c:v>35.5</c:v>
                </c:pt>
                <c:pt idx="18">
                  <c:v>41.3</c:v>
                </c:pt>
                <c:pt idx="19">
                  <c:v>42.1</c:v>
                </c:pt>
                <c:pt idx="20">
                  <c:v>46.300000000000004</c:v>
                </c:pt>
                <c:pt idx="21">
                  <c:v>53.400000000000006</c:v>
                </c:pt>
                <c:pt idx="22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67-4138-83A7-AC00B3AEF82B}"/>
            </c:ext>
          </c:extLst>
        </c:ser>
        <c:ser>
          <c:idx val="2"/>
          <c:order val="1"/>
          <c:tx>
            <c:strRef>
              <c:f>Potenziale!$O$4</c:f>
              <c:strCache>
                <c:ptCount val="1"/>
                <c:pt idx="0">
                  <c:v>Weitgehend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Potenziale!$L$5:$L$27</c:f>
              <c:strCache>
                <c:ptCount val="23"/>
                <c:pt idx="0">
                  <c:v>Arbeiten in Gremien und organisationsübergreifenden Arbeitsgruppen (n=64)</c:v>
                </c:pt>
                <c:pt idx="1">
                  <c:v>Akteure im Sozialraum vernetzen (Vernetzungsarbeit) (n=26)</c:v>
                </c:pt>
                <c:pt idx="2">
                  <c:v>Prozesse modellieren und optimieren (n=52)</c:v>
                </c:pt>
                <c:pt idx="3">
                  <c:v>Mündliche und schriftliche Kontakte mit Antragstellenden und Leistungsberechtigten pflegen (n=104)</c:v>
                </c:pt>
                <c:pt idx="4">
                  <c:v>Mündliche und schriftliche Kontakte mit Leistungserbringern, anderen BehÖrden und Kooperationspartnern pflegen (n=135)</c:v>
                </c:pt>
                <c:pt idx="5">
                  <c:v>Fallbezogene Leistungsplanungen durchführen (n=19)</c:v>
                </c:pt>
                <c:pt idx="6">
                  <c:v>Dokumente mit Leistungserbringern, anderen Behörden und Kooperationspartnern austauschen (n=86)</c:v>
                </c:pt>
                <c:pt idx="7">
                  <c:v>Mündliche und schriftliche Kontakte mit Kolleg*innen pflegen (185)</c:v>
                </c:pt>
                <c:pt idx="8">
                  <c:v>Dokumente mit Antragstellenden und Leistungsberechtigten austauschen (77)</c:v>
                </c:pt>
                <c:pt idx="9">
                  <c:v>Personal- und Aufgabenplanungen erstellen und überwachen (n=40)</c:v>
                </c:pt>
                <c:pt idx="10">
                  <c:v>Berufliche Informationen suchen (n=165)</c:v>
                </c:pt>
                <c:pt idx="11">
                  <c:v>Projektpläne erstellen und überwachen (n=35)</c:v>
                </c:pt>
                <c:pt idx="12">
                  <c:v>Elektronisch erstellte Bescheide gegenüber Antragstellenden erklären (n=37)</c:v>
                </c:pt>
                <c:pt idx="13">
                  <c:v>Dokumente mit Kolleg*innen austauschen (n=106)</c:v>
                </c:pt>
                <c:pt idx="14">
                  <c:v>Einzelfallevaluationen durchführen (n=29)</c:v>
                </c:pt>
                <c:pt idx="15">
                  <c:v>Fach- und Finanzcontrolling durchführen (n=40)</c:v>
                </c:pt>
                <c:pt idx="16">
                  <c:v>Terminabstimmungen durchführen (n=174)</c:v>
                </c:pt>
                <c:pt idx="17">
                  <c:v>Falldokumentationen erstellen (z. B. Protokolle) (n=93)</c:v>
                </c:pt>
                <c:pt idx="18">
                  <c:v>Berichte erstellen (n=75)</c:v>
                </c:pt>
                <c:pt idx="19">
                  <c:v>Datenanalysen, Statistiken und Evaluationen durchführen (n=76)</c:v>
                </c:pt>
                <c:pt idx="20">
                  <c:v>Akten führen (n=67)</c:v>
                </c:pt>
                <c:pt idx="21">
                  <c:v>Verwaltungsakte erstellen (z. B. Bescheide) (n=88)</c:v>
                </c:pt>
                <c:pt idx="22">
                  <c:v>Zahlbarmachungen durchführen (n=102)</c:v>
                </c:pt>
              </c:strCache>
            </c:strRef>
          </c:cat>
          <c:val>
            <c:numRef>
              <c:f>Potenziale!$O$5:$O$27</c:f>
              <c:numCache>
                <c:formatCode>General</c:formatCode>
                <c:ptCount val="23"/>
                <c:pt idx="0">
                  <c:v>40.6</c:v>
                </c:pt>
                <c:pt idx="1">
                  <c:v>38.5</c:v>
                </c:pt>
                <c:pt idx="2">
                  <c:v>44.2</c:v>
                </c:pt>
                <c:pt idx="3">
                  <c:v>37.5</c:v>
                </c:pt>
                <c:pt idx="4">
                  <c:v>46.7</c:v>
                </c:pt>
                <c:pt idx="5">
                  <c:v>42.1</c:v>
                </c:pt>
                <c:pt idx="6">
                  <c:v>48.8</c:v>
                </c:pt>
                <c:pt idx="7">
                  <c:v>47</c:v>
                </c:pt>
                <c:pt idx="8">
                  <c:v>32.5</c:v>
                </c:pt>
                <c:pt idx="9">
                  <c:v>37.5</c:v>
                </c:pt>
                <c:pt idx="10">
                  <c:v>58.199999999999996</c:v>
                </c:pt>
                <c:pt idx="11">
                  <c:v>48.6</c:v>
                </c:pt>
                <c:pt idx="12">
                  <c:v>29.7</c:v>
                </c:pt>
                <c:pt idx="13">
                  <c:v>41.5</c:v>
                </c:pt>
                <c:pt idx="14">
                  <c:v>44.800000000000004</c:v>
                </c:pt>
                <c:pt idx="15">
                  <c:v>40</c:v>
                </c:pt>
                <c:pt idx="16">
                  <c:v>48.3</c:v>
                </c:pt>
                <c:pt idx="17">
                  <c:v>39.800000000000004</c:v>
                </c:pt>
                <c:pt idx="18">
                  <c:v>42.699999999999996</c:v>
                </c:pt>
                <c:pt idx="19">
                  <c:v>39.5</c:v>
                </c:pt>
                <c:pt idx="20">
                  <c:v>23.9</c:v>
                </c:pt>
                <c:pt idx="21">
                  <c:v>27.3</c:v>
                </c:pt>
                <c:pt idx="22">
                  <c:v>20.599999999999998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7-4138-83A7-AC00B3AEF82B}"/>
            </c:ext>
          </c:extLst>
        </c:ser>
        <c:ser>
          <c:idx val="1"/>
          <c:order val="2"/>
          <c:tx>
            <c:strRef>
              <c:f>Potenziale!$N$4</c:f>
              <c:strCache>
                <c:ptCount val="1"/>
                <c:pt idx="0">
                  <c:v>Teilweise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Potenziale!$L$5:$L$27</c:f>
              <c:strCache>
                <c:ptCount val="23"/>
                <c:pt idx="0">
                  <c:v>Arbeiten in Gremien und organisationsübergreifenden Arbeitsgruppen (n=64)</c:v>
                </c:pt>
                <c:pt idx="1">
                  <c:v>Akteure im Sozialraum vernetzen (Vernetzungsarbeit) (n=26)</c:v>
                </c:pt>
                <c:pt idx="2">
                  <c:v>Prozesse modellieren und optimieren (n=52)</c:v>
                </c:pt>
                <c:pt idx="3">
                  <c:v>Mündliche und schriftliche Kontakte mit Antragstellenden und Leistungsberechtigten pflegen (n=104)</c:v>
                </c:pt>
                <c:pt idx="4">
                  <c:v>Mündliche und schriftliche Kontakte mit Leistungserbringern, anderen BehÖrden und Kooperationspartnern pflegen (n=135)</c:v>
                </c:pt>
                <c:pt idx="5">
                  <c:v>Fallbezogene Leistungsplanungen durchführen (n=19)</c:v>
                </c:pt>
                <c:pt idx="6">
                  <c:v>Dokumente mit Leistungserbringern, anderen Behörden und Kooperationspartnern austauschen (n=86)</c:v>
                </c:pt>
                <c:pt idx="7">
                  <c:v>Mündliche und schriftliche Kontakte mit Kolleg*innen pflegen (185)</c:v>
                </c:pt>
                <c:pt idx="8">
                  <c:v>Dokumente mit Antragstellenden und Leistungsberechtigten austauschen (77)</c:v>
                </c:pt>
                <c:pt idx="9">
                  <c:v>Personal- und Aufgabenplanungen erstellen und überwachen (n=40)</c:v>
                </c:pt>
                <c:pt idx="10">
                  <c:v>Berufliche Informationen suchen (n=165)</c:v>
                </c:pt>
                <c:pt idx="11">
                  <c:v>Projektpläne erstellen und überwachen (n=35)</c:v>
                </c:pt>
                <c:pt idx="12">
                  <c:v>Elektronisch erstellte Bescheide gegenüber Antragstellenden erklären (n=37)</c:v>
                </c:pt>
                <c:pt idx="13">
                  <c:v>Dokumente mit Kolleg*innen austauschen (n=106)</c:v>
                </c:pt>
                <c:pt idx="14">
                  <c:v>Einzelfallevaluationen durchführen (n=29)</c:v>
                </c:pt>
                <c:pt idx="15">
                  <c:v>Fach- und Finanzcontrolling durchführen (n=40)</c:v>
                </c:pt>
                <c:pt idx="16">
                  <c:v>Terminabstimmungen durchführen (n=174)</c:v>
                </c:pt>
                <c:pt idx="17">
                  <c:v>Falldokumentationen erstellen (z. B. Protokolle) (n=93)</c:v>
                </c:pt>
                <c:pt idx="18">
                  <c:v>Berichte erstellen (n=75)</c:v>
                </c:pt>
                <c:pt idx="19">
                  <c:v>Datenanalysen, Statistiken und Evaluationen durchführen (n=76)</c:v>
                </c:pt>
                <c:pt idx="20">
                  <c:v>Akten führen (n=67)</c:v>
                </c:pt>
                <c:pt idx="21">
                  <c:v>Verwaltungsakte erstellen (z. B. Bescheide) (n=88)</c:v>
                </c:pt>
                <c:pt idx="22">
                  <c:v>Zahlbarmachungen durchführen (n=102)</c:v>
                </c:pt>
              </c:strCache>
            </c:strRef>
          </c:cat>
          <c:val>
            <c:numRef>
              <c:f>Potenziale!$N$5:$N$27</c:f>
              <c:numCache>
                <c:formatCode>General</c:formatCode>
                <c:ptCount val="23"/>
                <c:pt idx="0">
                  <c:v>54.7</c:v>
                </c:pt>
                <c:pt idx="1">
                  <c:v>53.800000000000004</c:v>
                </c:pt>
                <c:pt idx="2">
                  <c:v>50</c:v>
                </c:pt>
                <c:pt idx="3">
                  <c:v>51</c:v>
                </c:pt>
                <c:pt idx="4">
                  <c:v>41.5</c:v>
                </c:pt>
                <c:pt idx="5">
                  <c:v>36.799999999999997</c:v>
                </c:pt>
                <c:pt idx="6">
                  <c:v>32.6</c:v>
                </c:pt>
                <c:pt idx="7">
                  <c:v>34.599999999999994</c:v>
                </c:pt>
                <c:pt idx="8">
                  <c:v>49.4</c:v>
                </c:pt>
                <c:pt idx="9">
                  <c:v>42.5</c:v>
                </c:pt>
                <c:pt idx="10">
                  <c:v>17</c:v>
                </c:pt>
                <c:pt idx="11">
                  <c:v>28.599999999999998</c:v>
                </c:pt>
                <c:pt idx="12">
                  <c:v>35.099999999999994</c:v>
                </c:pt>
                <c:pt idx="13">
                  <c:v>27.400000000000002</c:v>
                </c:pt>
                <c:pt idx="14">
                  <c:v>17.2</c:v>
                </c:pt>
                <c:pt idx="15">
                  <c:v>27.500000000000004</c:v>
                </c:pt>
                <c:pt idx="16">
                  <c:v>16.100000000000001</c:v>
                </c:pt>
                <c:pt idx="17">
                  <c:v>20.399999999999999</c:v>
                </c:pt>
                <c:pt idx="18">
                  <c:v>16</c:v>
                </c:pt>
                <c:pt idx="19">
                  <c:v>18.399999999999999</c:v>
                </c:pt>
                <c:pt idx="20">
                  <c:v>23.9</c:v>
                </c:pt>
                <c:pt idx="21">
                  <c:v>17</c:v>
                </c:pt>
                <c:pt idx="22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7-4138-83A7-AC00B3AEF82B}"/>
            </c:ext>
          </c:extLst>
        </c:ser>
        <c:ser>
          <c:idx val="0"/>
          <c:order val="3"/>
          <c:tx>
            <c:strRef>
              <c:f>Potenziale!$M$4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110874389164451E-2"/>
                  <c:y val="-1.564258204036401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67-4138-83A7-AC00B3AEF8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67-4138-83A7-AC00B3AEF82B}"/>
                </c:ext>
              </c:extLst>
            </c:dLbl>
            <c:dLbl>
              <c:idx val="3"/>
              <c:layout>
                <c:manualLayout>
                  <c:x val="2.14811658522194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67-4138-83A7-AC00B3AEF82B}"/>
                </c:ext>
              </c:extLst>
            </c:dLbl>
            <c:dLbl>
              <c:idx val="4"/>
              <c:layout>
                <c:manualLayout>
                  <c:x val="1.61108743891645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67-4138-83A7-AC00B3AEF82B}"/>
                </c:ext>
              </c:extLst>
            </c:dLbl>
            <c:dLbl>
              <c:idx val="6"/>
              <c:layout>
                <c:manualLayout>
                  <c:x val="1.4320777234812964E-2"/>
                  <c:y val="-7.821291020182006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67-4138-83A7-AC00B3AEF82B}"/>
                </c:ext>
              </c:extLst>
            </c:dLbl>
            <c:dLbl>
              <c:idx val="7"/>
              <c:layout>
                <c:manualLayout>
                  <c:x val="1.61108743891645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67-4138-83A7-AC00B3AEF8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67-4138-83A7-AC00B3AEF82B}"/>
                </c:ext>
              </c:extLst>
            </c:dLbl>
            <c:dLbl>
              <c:idx val="13"/>
              <c:layout>
                <c:manualLayout>
                  <c:x val="1.61108743891645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67-4138-83A7-AC00B3AEF82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67-4138-83A7-AC00B3AEF82B}"/>
                </c:ext>
              </c:extLst>
            </c:dLbl>
            <c:dLbl>
              <c:idx val="16"/>
              <c:layout>
                <c:manualLayout>
                  <c:x val="1.7900971543516206E-2"/>
                  <c:y val="2.13310401065540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67-4138-83A7-AC00B3AEF82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67-4138-83A7-AC00B3AEF82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67-4138-83A7-AC00B3AEF82B}"/>
                </c:ext>
              </c:extLst>
            </c:dLbl>
            <c:dLbl>
              <c:idx val="21"/>
              <c:layout>
                <c:manualLayout>
                  <c:x val="1.9691068697867693E-2"/>
                  <c:y val="-9.7766137752275082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67-4138-83A7-AC00B3AEF82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67-4138-83A7-AC00B3AEF8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Potenziale!$L$5:$L$27</c:f>
              <c:strCache>
                <c:ptCount val="23"/>
                <c:pt idx="0">
                  <c:v>Arbeiten in Gremien und organisationsübergreifenden Arbeitsgruppen (n=64)</c:v>
                </c:pt>
                <c:pt idx="1">
                  <c:v>Akteure im Sozialraum vernetzen (Vernetzungsarbeit) (n=26)</c:v>
                </c:pt>
                <c:pt idx="2">
                  <c:v>Prozesse modellieren und optimieren (n=52)</c:v>
                </c:pt>
                <c:pt idx="3">
                  <c:v>Mündliche und schriftliche Kontakte mit Antragstellenden und Leistungsberechtigten pflegen (n=104)</c:v>
                </c:pt>
                <c:pt idx="4">
                  <c:v>Mündliche und schriftliche Kontakte mit Leistungserbringern, anderen BehÖrden und Kooperationspartnern pflegen (n=135)</c:v>
                </c:pt>
                <c:pt idx="5">
                  <c:v>Fallbezogene Leistungsplanungen durchführen (n=19)</c:v>
                </c:pt>
                <c:pt idx="6">
                  <c:v>Dokumente mit Leistungserbringern, anderen Behörden und Kooperationspartnern austauschen (n=86)</c:v>
                </c:pt>
                <c:pt idx="7">
                  <c:v>Mündliche und schriftliche Kontakte mit Kolleg*innen pflegen (185)</c:v>
                </c:pt>
                <c:pt idx="8">
                  <c:v>Dokumente mit Antragstellenden und Leistungsberechtigten austauschen (77)</c:v>
                </c:pt>
                <c:pt idx="9">
                  <c:v>Personal- und Aufgabenplanungen erstellen und überwachen (n=40)</c:v>
                </c:pt>
                <c:pt idx="10">
                  <c:v>Berufliche Informationen suchen (n=165)</c:v>
                </c:pt>
                <c:pt idx="11">
                  <c:v>Projektpläne erstellen und überwachen (n=35)</c:v>
                </c:pt>
                <c:pt idx="12">
                  <c:v>Elektronisch erstellte Bescheide gegenüber Antragstellenden erklären (n=37)</c:v>
                </c:pt>
                <c:pt idx="13">
                  <c:v>Dokumente mit Kolleg*innen austauschen (n=106)</c:v>
                </c:pt>
                <c:pt idx="14">
                  <c:v>Einzelfallevaluationen durchführen (n=29)</c:v>
                </c:pt>
                <c:pt idx="15">
                  <c:v>Fach- und Finanzcontrolling durchführen (n=40)</c:v>
                </c:pt>
                <c:pt idx="16">
                  <c:v>Terminabstimmungen durchführen (n=174)</c:v>
                </c:pt>
                <c:pt idx="17">
                  <c:v>Falldokumentationen erstellen (z. B. Protokolle) (n=93)</c:v>
                </c:pt>
                <c:pt idx="18">
                  <c:v>Berichte erstellen (n=75)</c:v>
                </c:pt>
                <c:pt idx="19">
                  <c:v>Datenanalysen, Statistiken und Evaluationen durchführen (n=76)</c:v>
                </c:pt>
                <c:pt idx="20">
                  <c:v>Akten führen (n=67)</c:v>
                </c:pt>
                <c:pt idx="21">
                  <c:v>Verwaltungsakte erstellen (z. B. Bescheide) (n=88)</c:v>
                </c:pt>
                <c:pt idx="22">
                  <c:v>Zahlbarmachungen durchführen (n=102)</c:v>
                </c:pt>
              </c:strCache>
            </c:strRef>
          </c:cat>
          <c:val>
            <c:numRef>
              <c:f>Potenziale!$M$5:$M$27</c:f>
              <c:numCache>
                <c:formatCode>General</c:formatCode>
                <c:ptCount val="23"/>
                <c:pt idx="0">
                  <c:v>1.6</c:v>
                </c:pt>
                <c:pt idx="1">
                  <c:v>3.8</c:v>
                </c:pt>
                <c:pt idx="2">
                  <c:v>0</c:v>
                </c:pt>
                <c:pt idx="3">
                  <c:v>2.9000000000000004</c:v>
                </c:pt>
                <c:pt idx="4">
                  <c:v>0.70000000000000007</c:v>
                </c:pt>
                <c:pt idx="5">
                  <c:v>5.3</c:v>
                </c:pt>
                <c:pt idx="6">
                  <c:v>1.2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5.4</c:v>
                </c:pt>
                <c:pt idx="13">
                  <c:v>0.89999999999999991</c:v>
                </c:pt>
                <c:pt idx="14">
                  <c:v>6.9</c:v>
                </c:pt>
                <c:pt idx="15">
                  <c:v>0</c:v>
                </c:pt>
                <c:pt idx="16">
                  <c:v>1.7000000000000002</c:v>
                </c:pt>
                <c:pt idx="17">
                  <c:v>4.3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2.2999999999999998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7-4138-83A7-AC00B3AEF8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73439920"/>
        <c:axId val="1976803648"/>
      </c:barChart>
      <c:catAx>
        <c:axId val="187343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6803648"/>
        <c:crosses val="autoZero"/>
        <c:auto val="1"/>
        <c:lblAlgn val="ctr"/>
        <c:lblOffset val="100"/>
        <c:noMultiLvlLbl val="0"/>
      </c:catAx>
      <c:valAx>
        <c:axId val="19768036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343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5"/>
          <c:order val="0"/>
          <c:tx>
            <c:strRef>
              <c:f>Spez_Komp!$G$10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5">
                <a:lumMod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4490372459620923E-2"/>
                  <c:y val="-7.5831942085892029E-2"/>
                </c:manualLayout>
              </c:layout>
              <c:tx>
                <c:rich>
                  <a:bodyPr/>
                  <a:lstStyle/>
                  <a:p>
                    <a:fld id="{E15F7A78-1D98-4B31-B1FF-2DF54F3EE68E}" type="VALUE">
                      <a:rPr lang="en-DE">
                        <a:solidFill>
                          <a:sysClr val="windowText" lastClr="000000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575-4464-BF58-B32E032560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Spez_Komp!$G$11:$G$14</c:f>
              <c:numCache>
                <c:formatCode>General</c:formatCode>
                <c:ptCount val="4"/>
                <c:pt idx="0">
                  <c:v>3.3</c:v>
                </c:pt>
                <c:pt idx="1">
                  <c:v>8.8000000000000007</c:v>
                </c:pt>
                <c:pt idx="2">
                  <c:v>11</c:v>
                </c:pt>
                <c:pt idx="3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47-4E4A-AAE5-02969AC150C9}"/>
            </c:ext>
          </c:extLst>
        </c:ser>
        <c:ser>
          <c:idx val="4"/>
          <c:order val="1"/>
          <c:tx>
            <c:strRef>
              <c:f>Spez_Komp!$F$10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Spez_Komp!$F$11:$F$14</c:f>
              <c:numCache>
                <c:formatCode>General</c:formatCode>
                <c:ptCount val="4"/>
                <c:pt idx="0">
                  <c:v>14.9</c:v>
                </c:pt>
                <c:pt idx="1">
                  <c:v>22.6</c:v>
                </c:pt>
                <c:pt idx="2">
                  <c:v>30.1</c:v>
                </c:pt>
                <c:pt idx="3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47-4E4A-AAE5-02969AC150C9}"/>
            </c:ext>
          </c:extLst>
        </c:ser>
        <c:ser>
          <c:idx val="3"/>
          <c:order val="2"/>
          <c:tx>
            <c:strRef>
              <c:f>Spez_Komp!$E$10</c:f>
              <c:strCache>
                <c:ptCount val="1"/>
                <c:pt idx="0">
                  <c:v>Mittelmäßig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Spez_Komp!$E$11:$E$14</c:f>
              <c:numCache>
                <c:formatCode>General</c:formatCode>
                <c:ptCount val="4"/>
                <c:pt idx="0">
                  <c:v>21.4</c:v>
                </c:pt>
                <c:pt idx="1">
                  <c:v>18.899999999999999</c:v>
                </c:pt>
                <c:pt idx="2">
                  <c:v>19.100000000000001</c:v>
                </c:pt>
                <c:pt idx="3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47-4E4A-AAE5-02969AC150C9}"/>
            </c:ext>
          </c:extLst>
        </c:ser>
        <c:ser>
          <c:idx val="2"/>
          <c:order val="3"/>
          <c:tx>
            <c:strRef>
              <c:f>Spez_Komp!$D$10</c:f>
              <c:strCache>
                <c:ptCount val="1"/>
                <c:pt idx="0">
                  <c:v>Gering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Spez_Komp!$D$11:$D$14</c:f>
              <c:numCache>
                <c:formatCode>General</c:formatCode>
                <c:ptCount val="4"/>
                <c:pt idx="0">
                  <c:v>15.3</c:v>
                </c:pt>
                <c:pt idx="1">
                  <c:v>11.1</c:v>
                </c:pt>
                <c:pt idx="2">
                  <c:v>15.3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7-4E4A-AAE5-02969AC150C9}"/>
            </c:ext>
          </c:extLst>
        </c:ser>
        <c:ser>
          <c:idx val="1"/>
          <c:order val="4"/>
          <c:tx>
            <c:strRef>
              <c:f>Spez_Komp!$C$10</c:f>
              <c:strCache>
                <c:ptCount val="1"/>
                <c:pt idx="0">
                  <c:v>Sehr gering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Spez_Komp!$C$11:$C$14</c:f>
              <c:numCache>
                <c:formatCode>General</c:formatCode>
                <c:ptCount val="4"/>
                <c:pt idx="0">
                  <c:v>9.8000000000000007</c:v>
                </c:pt>
                <c:pt idx="1">
                  <c:v>7.8</c:v>
                </c:pt>
                <c:pt idx="2">
                  <c:v>8.6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7-4E4A-AAE5-02969AC150C9}"/>
            </c:ext>
          </c:extLst>
        </c:ser>
        <c:ser>
          <c:idx val="0"/>
          <c:order val="5"/>
          <c:tx>
            <c:strRef>
              <c:f>Spez_Komp!$B$10</c:f>
              <c:strCache>
                <c:ptCount val="1"/>
                <c:pt idx="0">
                  <c:v>Keine Kenntnisse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Spez_Komp!$A$11:$A$14</c:f>
              <c:strCache>
                <c:ptCount val="4"/>
                <c:pt idx="0">
                  <c:v>Software zur rechtsverbindlichen elektronischen Kommunikation (z. B. elektronisches Gerichts- und Verwaltungspostfach, De-Mail) (n=215).</c:v>
                </c:pt>
                <c:pt idx="1">
                  <c:v>Software zur elektronischen Aktenführung (z. B. eAkte) (n=217).</c:v>
                </c:pt>
                <c:pt idx="2">
                  <c:v>Weitere Ihre Arbeit unterstützende Hard- und Software (z. B. Spracherkennung, Dokumentenscanner mit Texterkennung) (n=209).</c:v>
                </c:pt>
                <c:pt idx="3">
                  <c:v>Spezifische Fachsoftware (eingesetzte IT-Fachverfahren) (n=224).</c:v>
                </c:pt>
              </c:strCache>
            </c:strRef>
          </c:cat>
          <c:val>
            <c:numRef>
              <c:f>Spez_Komp!$B$11:$B$14</c:f>
              <c:numCache>
                <c:formatCode>General</c:formatCode>
                <c:ptCount val="4"/>
                <c:pt idx="0">
                  <c:v>35.299999999999997</c:v>
                </c:pt>
                <c:pt idx="1">
                  <c:v>30.9</c:v>
                </c:pt>
                <c:pt idx="2">
                  <c:v>15.8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7-4E4A-AAE5-02969AC15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1679"/>
        <c:axId val="449422095"/>
      </c:barChart>
      <c:catAx>
        <c:axId val="44942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422095"/>
        <c:crosses val="autoZero"/>
        <c:auto val="1"/>
        <c:lblAlgn val="ctr"/>
        <c:lblOffset val="100"/>
        <c:noMultiLvlLbl val="0"/>
      </c:catAx>
      <c:valAx>
        <c:axId val="44942209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42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Spez_Komp!$C$51:$C$54</c:f>
              <c:strCache>
                <c:ptCount val="4"/>
                <c:pt idx="0">
                  <c:v>Software zur rechtsverbindlichen elektronischen Kommunikation (z. B. elektronisches Gerichts- und Verwaltungspostfach, De-Mail)</c:v>
                </c:pt>
                <c:pt idx="1">
                  <c:v>Software zur elektronischen Aktenführung (z. B. eAkte)</c:v>
                </c:pt>
                <c:pt idx="2">
                  <c:v>Weitere Ihre Arbeit unterstützende Hard- und Software (z. B. Spracherkennung, Dokumentenscanner mit Texterkennung)</c:v>
                </c:pt>
                <c:pt idx="3">
                  <c:v>Spezifische Fachsoftware (eingesetzte IT-Fachverfahren)</c:v>
                </c:pt>
              </c:strCache>
            </c:strRef>
          </c:cat>
          <c:val>
            <c:numRef>
              <c:f>Spez_Komp!$D$51:$D$54</c:f>
              <c:numCache>
                <c:formatCode>General</c:formatCode>
                <c:ptCount val="4"/>
                <c:pt idx="0">
                  <c:v>1.8</c:v>
                </c:pt>
                <c:pt idx="1">
                  <c:v>2.21</c:v>
                </c:pt>
                <c:pt idx="2">
                  <c:v>2.72</c:v>
                </c:pt>
                <c:pt idx="3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D-46DA-91E3-27F65B121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384176"/>
        <c:axId val="441379584"/>
      </c:barChart>
      <c:catAx>
        <c:axId val="44138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379584"/>
        <c:crosses val="autoZero"/>
        <c:auto val="1"/>
        <c:lblAlgn val="ctr"/>
        <c:lblOffset val="100"/>
        <c:noMultiLvlLbl val="0"/>
      </c:catAx>
      <c:valAx>
        <c:axId val="44137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384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90157963424857"/>
          <c:y val="7.4432546507830948E-3"/>
          <c:w val="0.47924434371971286"/>
          <c:h val="0.93605908265533644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Kompetenzen!$E$7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Kompetenzen!$A$8:$A$20</c:f>
              <c:strCache>
                <c:ptCount val="13"/>
                <c:pt idx="0">
                  <c:v>Ich kann digitale Informationen in barrierefreier Form bereitstellen (n=226).</c:v>
                </c:pt>
                <c:pt idx="1">
                  <c:v>Ich habe Kenntnisse über rechtliche Rahmenbedingungen von E-Government (z. B. Onlinezugangsgesetz, E-Government-Gesetze) (n=236).</c:v>
                </c:pt>
                <c:pt idx="2">
                  <c:v>Die Anwendung digitaler Werkzeuge zur Zusammenarbeit fällt mir leicht (n=221).</c:v>
                </c:pt>
                <c:pt idx="3">
                  <c:v>Ich kenne die für mich relevanten rechtlichen und betrieblichen Vorgaben zu Informations- und IT-Sicherheit (n=240).</c:v>
                </c:pt>
                <c:pt idx="4">
                  <c:v>Ich kann die Qualität von Quellen digitaler Informationen einschätzen (n=241).</c:v>
                </c:pt>
                <c:pt idx="5">
                  <c:v>Der Umgang mit sozialen Medien (z. B. Facebook, Twitter) fällt mir leicht (n=239).</c:v>
                </c:pt>
                <c:pt idx="6">
                  <c:v>Die Visualisierung von Daten fällt mir leicht (n=231).</c:v>
                </c:pt>
                <c:pt idx="7">
                  <c:v>Ich kenne mich mit dem Schutz personenbezogener Daten und rechtliche Rahmenbedinungen aus (n=244).</c:v>
                </c:pt>
                <c:pt idx="8">
                  <c:v>Ich habe Kenntnisse über die geltenden ethischen Grundprinzipien zur Verwendung von Daten (n=233).</c:v>
                </c:pt>
                <c:pt idx="9">
                  <c:v>Die Analyse von Daten fällt mir nicht leicht (n=235).</c:v>
                </c:pt>
                <c:pt idx="10">
                  <c:v>Das Suchen von digitalen Informationen fällt mir leicht (n=242).</c:v>
                </c:pt>
                <c:pt idx="11">
                  <c:v>Ich kann mit anderen Personen angemessen digital kommunizieren (Netiquette) (n=237).</c:v>
                </c:pt>
                <c:pt idx="12">
                  <c:v>Die Anwendung gängiger Büro-Standardsoftware (z. B. Office-Produkte) beherrsche ich (n=240).</c:v>
                </c:pt>
              </c:strCache>
            </c:strRef>
          </c:cat>
          <c:val>
            <c:numRef>
              <c:f>Kompetenzen!$E$8:$E$20</c:f>
              <c:numCache>
                <c:formatCode>General</c:formatCode>
                <c:ptCount val="13"/>
                <c:pt idx="0">
                  <c:v>6.2</c:v>
                </c:pt>
                <c:pt idx="1">
                  <c:v>6.4</c:v>
                </c:pt>
                <c:pt idx="2">
                  <c:v>17.2</c:v>
                </c:pt>
                <c:pt idx="3">
                  <c:v>20.399999999999999</c:v>
                </c:pt>
                <c:pt idx="4">
                  <c:v>28.6</c:v>
                </c:pt>
                <c:pt idx="5">
                  <c:v>29.3</c:v>
                </c:pt>
                <c:pt idx="6">
                  <c:v>29.9</c:v>
                </c:pt>
                <c:pt idx="7">
                  <c:v>30.6</c:v>
                </c:pt>
                <c:pt idx="8">
                  <c:v>33.9</c:v>
                </c:pt>
                <c:pt idx="9">
                  <c:v>41.3</c:v>
                </c:pt>
                <c:pt idx="10">
                  <c:v>46.3</c:v>
                </c:pt>
                <c:pt idx="11">
                  <c:v>54.9</c:v>
                </c:pt>
                <c:pt idx="12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E-490B-8A75-CC625F13B936}"/>
            </c:ext>
          </c:extLst>
        </c:ser>
        <c:ser>
          <c:idx val="2"/>
          <c:order val="1"/>
          <c:tx>
            <c:strRef>
              <c:f>Kompetenzen!$D$7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Kompetenzen!$A$8:$A$20</c:f>
              <c:strCache>
                <c:ptCount val="13"/>
                <c:pt idx="0">
                  <c:v>Ich kann digitale Informationen in barrierefreier Form bereitstellen (n=226).</c:v>
                </c:pt>
                <c:pt idx="1">
                  <c:v>Ich habe Kenntnisse über rechtliche Rahmenbedingungen von E-Government (z. B. Onlinezugangsgesetz, E-Government-Gesetze) (n=236).</c:v>
                </c:pt>
                <c:pt idx="2">
                  <c:v>Die Anwendung digitaler Werkzeuge zur Zusammenarbeit fällt mir leicht (n=221).</c:v>
                </c:pt>
                <c:pt idx="3">
                  <c:v>Ich kenne die für mich relevanten rechtlichen und betrieblichen Vorgaben zu Informations- und IT-Sicherheit (n=240).</c:v>
                </c:pt>
                <c:pt idx="4">
                  <c:v>Ich kann die Qualität von Quellen digitaler Informationen einschätzen (n=241).</c:v>
                </c:pt>
                <c:pt idx="5">
                  <c:v>Der Umgang mit sozialen Medien (z. B. Facebook, Twitter) fällt mir leicht (n=239).</c:v>
                </c:pt>
                <c:pt idx="6">
                  <c:v>Die Visualisierung von Daten fällt mir leicht (n=231).</c:v>
                </c:pt>
                <c:pt idx="7">
                  <c:v>Ich kenne mich mit dem Schutz personenbezogener Daten und rechtliche Rahmenbedinungen aus (n=244).</c:v>
                </c:pt>
                <c:pt idx="8">
                  <c:v>Ich habe Kenntnisse über die geltenden ethischen Grundprinzipien zur Verwendung von Daten (n=233).</c:v>
                </c:pt>
                <c:pt idx="9">
                  <c:v>Die Analyse von Daten fällt mir nicht leicht (n=235).</c:v>
                </c:pt>
                <c:pt idx="10">
                  <c:v>Das Suchen von digitalen Informationen fällt mir leicht (n=242).</c:v>
                </c:pt>
                <c:pt idx="11">
                  <c:v>Ich kann mit anderen Personen angemessen digital kommunizieren (Netiquette) (n=237).</c:v>
                </c:pt>
                <c:pt idx="12">
                  <c:v>Die Anwendung gängiger Büro-Standardsoftware (z. B. Office-Produkte) beherrsche ich (n=240).</c:v>
                </c:pt>
              </c:strCache>
            </c:strRef>
          </c:cat>
          <c:val>
            <c:numRef>
              <c:f>Kompetenzen!$D$8:$D$20</c:f>
              <c:numCache>
                <c:formatCode>General</c:formatCode>
                <c:ptCount val="13"/>
                <c:pt idx="0">
                  <c:v>16.399999999999999</c:v>
                </c:pt>
                <c:pt idx="1">
                  <c:v>26.3</c:v>
                </c:pt>
                <c:pt idx="2">
                  <c:v>26.2</c:v>
                </c:pt>
                <c:pt idx="3">
                  <c:v>53.8</c:v>
                </c:pt>
                <c:pt idx="4">
                  <c:v>45.2</c:v>
                </c:pt>
                <c:pt idx="5">
                  <c:v>17.2</c:v>
                </c:pt>
                <c:pt idx="6">
                  <c:v>39</c:v>
                </c:pt>
                <c:pt idx="7">
                  <c:v>55.8</c:v>
                </c:pt>
                <c:pt idx="8">
                  <c:v>39.5</c:v>
                </c:pt>
                <c:pt idx="9">
                  <c:v>25.5</c:v>
                </c:pt>
                <c:pt idx="10">
                  <c:v>43</c:v>
                </c:pt>
                <c:pt idx="11">
                  <c:v>31.6</c:v>
                </c:pt>
                <c:pt idx="1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E-490B-8A75-CC625F13B936}"/>
            </c:ext>
          </c:extLst>
        </c:ser>
        <c:ser>
          <c:idx val="1"/>
          <c:order val="2"/>
          <c:tx>
            <c:strRef>
              <c:f>Kompetenzen!$C$7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1.3248388905934744E-2"/>
                  <c:y val="-3.037956515758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43-408C-ACFC-EE45A7907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Kompetenzen!$A$8:$A$20</c:f>
              <c:strCache>
                <c:ptCount val="13"/>
                <c:pt idx="0">
                  <c:v>Ich kann digitale Informationen in barrierefreier Form bereitstellen (n=226).</c:v>
                </c:pt>
                <c:pt idx="1">
                  <c:v>Ich habe Kenntnisse über rechtliche Rahmenbedingungen von E-Government (z. B. Onlinezugangsgesetz, E-Government-Gesetze) (n=236).</c:v>
                </c:pt>
                <c:pt idx="2">
                  <c:v>Die Anwendung digitaler Werkzeuge zur Zusammenarbeit fällt mir leicht (n=221).</c:v>
                </c:pt>
                <c:pt idx="3">
                  <c:v>Ich kenne die für mich relevanten rechtlichen und betrieblichen Vorgaben zu Informations- und IT-Sicherheit (n=240).</c:v>
                </c:pt>
                <c:pt idx="4">
                  <c:v>Ich kann die Qualität von Quellen digitaler Informationen einschätzen (n=241).</c:v>
                </c:pt>
                <c:pt idx="5">
                  <c:v>Der Umgang mit sozialen Medien (z. B. Facebook, Twitter) fällt mir leicht (n=239).</c:v>
                </c:pt>
                <c:pt idx="6">
                  <c:v>Die Visualisierung von Daten fällt mir leicht (n=231).</c:v>
                </c:pt>
                <c:pt idx="7">
                  <c:v>Ich kenne mich mit dem Schutz personenbezogener Daten und rechtliche Rahmenbedinungen aus (n=244).</c:v>
                </c:pt>
                <c:pt idx="8">
                  <c:v>Ich habe Kenntnisse über die geltenden ethischen Grundprinzipien zur Verwendung von Daten (n=233).</c:v>
                </c:pt>
                <c:pt idx="9">
                  <c:v>Die Analyse von Daten fällt mir nicht leicht (n=235).</c:v>
                </c:pt>
                <c:pt idx="10">
                  <c:v>Das Suchen von digitalen Informationen fällt mir leicht (n=242).</c:v>
                </c:pt>
                <c:pt idx="11">
                  <c:v>Ich kann mit anderen Personen angemessen digital kommunizieren (Netiquette) (n=237).</c:v>
                </c:pt>
                <c:pt idx="12">
                  <c:v>Die Anwendung gängiger Büro-Standardsoftware (z. B. Office-Produkte) beherrsche ich (n=240).</c:v>
                </c:pt>
              </c:strCache>
            </c:strRef>
          </c:cat>
          <c:val>
            <c:numRef>
              <c:f>Kompetenzen!$C$8:$C$20</c:f>
              <c:numCache>
                <c:formatCode>General</c:formatCode>
                <c:ptCount val="13"/>
                <c:pt idx="0">
                  <c:v>22.1</c:v>
                </c:pt>
                <c:pt idx="1">
                  <c:v>30.5</c:v>
                </c:pt>
                <c:pt idx="2">
                  <c:v>13.1</c:v>
                </c:pt>
                <c:pt idx="3">
                  <c:v>16.7</c:v>
                </c:pt>
                <c:pt idx="4">
                  <c:v>15.8</c:v>
                </c:pt>
                <c:pt idx="5">
                  <c:v>8.8000000000000007</c:v>
                </c:pt>
                <c:pt idx="6">
                  <c:v>16.5</c:v>
                </c:pt>
                <c:pt idx="7">
                  <c:v>10.7</c:v>
                </c:pt>
                <c:pt idx="8">
                  <c:v>11.2</c:v>
                </c:pt>
                <c:pt idx="9">
                  <c:v>15.3</c:v>
                </c:pt>
                <c:pt idx="10">
                  <c:v>8.6999999999999993</c:v>
                </c:pt>
                <c:pt idx="11">
                  <c:v>5.5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E-490B-8A75-CC625F13B936}"/>
            </c:ext>
          </c:extLst>
        </c:ser>
        <c:ser>
          <c:idx val="0"/>
          <c:order val="3"/>
          <c:tx>
            <c:strRef>
              <c:f>Kompetenzen!$B$7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-1.6576570179717342E-3"/>
                  <c:y val="3.1579562469720712E-2"/>
                </c:manualLayout>
              </c:layout>
              <c:tx>
                <c:rich>
                  <a:bodyPr/>
                  <a:lstStyle/>
                  <a:p>
                    <a:fld id="{A7404087-2556-4ABC-9927-D2FE31242DA4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11-4900-98CF-8F7A7DDED489}"/>
                </c:ext>
              </c:extLst>
            </c:dLbl>
            <c:dLbl>
              <c:idx val="10"/>
              <c:layout>
                <c:manualLayout>
                  <c:x val="-1.6560486132419644E-3"/>
                  <c:y val="2.7847934727789882E-2"/>
                </c:manualLayout>
              </c:layout>
              <c:tx>
                <c:rich>
                  <a:bodyPr/>
                  <a:lstStyle/>
                  <a:p>
                    <a:fld id="{087DA64C-3F84-4BA3-8AD5-5225D2921FCB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843-408C-ACFC-EE45A7907F91}"/>
                </c:ext>
              </c:extLst>
            </c:dLbl>
            <c:dLbl>
              <c:idx val="12"/>
              <c:layout>
                <c:manualLayout>
                  <c:x val="-6.6241944529673719E-3"/>
                  <c:y val="2.6582119512890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43-408C-ACFC-EE45A7907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Kompetenzen!$A$8:$A$20</c:f>
              <c:strCache>
                <c:ptCount val="13"/>
                <c:pt idx="0">
                  <c:v>Ich kann digitale Informationen in barrierefreier Form bereitstellen (n=226).</c:v>
                </c:pt>
                <c:pt idx="1">
                  <c:v>Ich habe Kenntnisse über rechtliche Rahmenbedingungen von E-Government (z. B. Onlinezugangsgesetz, E-Government-Gesetze) (n=236).</c:v>
                </c:pt>
                <c:pt idx="2">
                  <c:v>Die Anwendung digitaler Werkzeuge zur Zusammenarbeit fällt mir leicht (n=221).</c:v>
                </c:pt>
                <c:pt idx="3">
                  <c:v>Ich kenne die für mich relevanten rechtlichen und betrieblichen Vorgaben zu Informations- und IT-Sicherheit (n=240).</c:v>
                </c:pt>
                <c:pt idx="4">
                  <c:v>Ich kann die Qualität von Quellen digitaler Informationen einschätzen (n=241).</c:v>
                </c:pt>
                <c:pt idx="5">
                  <c:v>Der Umgang mit sozialen Medien (z. B. Facebook, Twitter) fällt mir leicht (n=239).</c:v>
                </c:pt>
                <c:pt idx="6">
                  <c:v>Die Visualisierung von Daten fällt mir leicht (n=231).</c:v>
                </c:pt>
                <c:pt idx="7">
                  <c:v>Ich kenne mich mit dem Schutz personenbezogener Daten und rechtliche Rahmenbedinungen aus (n=244).</c:v>
                </c:pt>
                <c:pt idx="8">
                  <c:v>Ich habe Kenntnisse über die geltenden ethischen Grundprinzipien zur Verwendung von Daten (n=233).</c:v>
                </c:pt>
                <c:pt idx="9">
                  <c:v>Die Analyse von Daten fällt mir nicht leicht (n=235).</c:v>
                </c:pt>
                <c:pt idx="10">
                  <c:v>Das Suchen von digitalen Informationen fällt mir leicht (n=242).</c:v>
                </c:pt>
                <c:pt idx="11">
                  <c:v>Ich kann mit anderen Personen angemessen digital kommunizieren (Netiquette) (n=237).</c:v>
                </c:pt>
                <c:pt idx="12">
                  <c:v>Die Anwendung gängiger Büro-Standardsoftware (z. B. Office-Produkte) beherrsche ich (n=240).</c:v>
                </c:pt>
              </c:strCache>
            </c:strRef>
          </c:cat>
          <c:val>
            <c:numRef>
              <c:f>Kompetenzen!$B$8:$B$20</c:f>
              <c:numCache>
                <c:formatCode>General</c:formatCode>
                <c:ptCount val="13"/>
                <c:pt idx="0">
                  <c:v>23.5</c:v>
                </c:pt>
                <c:pt idx="1">
                  <c:v>20.3</c:v>
                </c:pt>
                <c:pt idx="2">
                  <c:v>14.9</c:v>
                </c:pt>
                <c:pt idx="3">
                  <c:v>6.7</c:v>
                </c:pt>
                <c:pt idx="4">
                  <c:v>4.5999999999999996</c:v>
                </c:pt>
                <c:pt idx="5">
                  <c:v>10.9</c:v>
                </c:pt>
                <c:pt idx="6">
                  <c:v>7.4</c:v>
                </c:pt>
                <c:pt idx="7">
                  <c:v>2.5</c:v>
                </c:pt>
                <c:pt idx="8">
                  <c:v>10.7</c:v>
                </c:pt>
                <c:pt idx="9">
                  <c:v>6</c:v>
                </c:pt>
                <c:pt idx="10">
                  <c:v>0.8</c:v>
                </c:pt>
                <c:pt idx="11">
                  <c:v>4.5999999999999996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E-490B-8A75-CC625F13B936}"/>
            </c:ext>
          </c:extLst>
        </c:ser>
        <c:ser>
          <c:idx val="4"/>
          <c:order val="4"/>
          <c:tx>
            <c:strRef>
              <c:f>Kompetenzen!$F$7</c:f>
              <c:strCache>
                <c:ptCount val="1"/>
                <c:pt idx="0">
                  <c:v>nicht gefordert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1.9936654007561928E-2"/>
                  <c:y val="-3.3496160425684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43-408C-ACFC-EE45A7907F91}"/>
                </c:ext>
              </c:extLst>
            </c:dLbl>
            <c:dLbl>
              <c:idx val="7"/>
              <c:layout>
                <c:manualLayout>
                  <c:x val="1.8234227197687615E-2"/>
                  <c:y val="-2.6316302058100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11-4900-98CF-8F7A7DDED489}"/>
                </c:ext>
              </c:extLst>
            </c:dLbl>
            <c:dLbl>
              <c:idx val="10"/>
              <c:layout>
                <c:manualLayout>
                  <c:x val="1.4969212925856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43-408C-ACFC-EE45A7907F91}"/>
                </c:ext>
              </c:extLst>
            </c:dLbl>
            <c:dLbl>
              <c:idx val="11"/>
              <c:layout>
                <c:manualLayout>
                  <c:x val="2.1622196448459283E-2"/>
                  <c:y val="1.2647378054130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43-408C-ACFC-EE45A7907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Kompetenzen!$A$8:$A$20</c:f>
              <c:strCache>
                <c:ptCount val="13"/>
                <c:pt idx="0">
                  <c:v>Ich kann digitale Informationen in barrierefreier Form bereitstellen (n=226).</c:v>
                </c:pt>
                <c:pt idx="1">
                  <c:v>Ich habe Kenntnisse über rechtliche Rahmenbedingungen von E-Government (z. B. Onlinezugangsgesetz, E-Government-Gesetze) (n=236).</c:v>
                </c:pt>
                <c:pt idx="2">
                  <c:v>Die Anwendung digitaler Werkzeuge zur Zusammenarbeit fällt mir leicht (n=221).</c:v>
                </c:pt>
                <c:pt idx="3">
                  <c:v>Ich kenne die für mich relevanten rechtlichen und betrieblichen Vorgaben zu Informations- und IT-Sicherheit (n=240).</c:v>
                </c:pt>
                <c:pt idx="4">
                  <c:v>Ich kann die Qualität von Quellen digitaler Informationen einschätzen (n=241).</c:v>
                </c:pt>
                <c:pt idx="5">
                  <c:v>Der Umgang mit sozialen Medien (z. B. Facebook, Twitter) fällt mir leicht (n=239).</c:v>
                </c:pt>
                <c:pt idx="6">
                  <c:v>Die Visualisierung von Daten fällt mir leicht (n=231).</c:v>
                </c:pt>
                <c:pt idx="7">
                  <c:v>Ich kenne mich mit dem Schutz personenbezogener Daten und rechtliche Rahmenbedinungen aus (n=244).</c:v>
                </c:pt>
                <c:pt idx="8">
                  <c:v>Ich habe Kenntnisse über die geltenden ethischen Grundprinzipien zur Verwendung von Daten (n=233).</c:v>
                </c:pt>
                <c:pt idx="9">
                  <c:v>Die Analyse von Daten fällt mir nicht leicht (n=235).</c:v>
                </c:pt>
                <c:pt idx="10">
                  <c:v>Das Suchen von digitalen Informationen fällt mir leicht (n=242).</c:v>
                </c:pt>
                <c:pt idx="11">
                  <c:v>Ich kann mit anderen Personen angemessen digital kommunizieren (Netiquette) (n=237).</c:v>
                </c:pt>
                <c:pt idx="12">
                  <c:v>Die Anwendung gängiger Büro-Standardsoftware (z. B. Office-Produkte) beherrsche ich (n=240).</c:v>
                </c:pt>
              </c:strCache>
            </c:strRef>
          </c:cat>
          <c:val>
            <c:numRef>
              <c:f>Kompetenzen!$F$8:$F$20</c:f>
              <c:numCache>
                <c:formatCode>General</c:formatCode>
                <c:ptCount val="13"/>
                <c:pt idx="0">
                  <c:v>31.9</c:v>
                </c:pt>
                <c:pt idx="1">
                  <c:v>16.5</c:v>
                </c:pt>
                <c:pt idx="2">
                  <c:v>28.5</c:v>
                </c:pt>
                <c:pt idx="3">
                  <c:v>2.5</c:v>
                </c:pt>
                <c:pt idx="4">
                  <c:v>5.8</c:v>
                </c:pt>
                <c:pt idx="5">
                  <c:v>33.9</c:v>
                </c:pt>
                <c:pt idx="6">
                  <c:v>7.4</c:v>
                </c:pt>
                <c:pt idx="7">
                  <c:v>0.4</c:v>
                </c:pt>
                <c:pt idx="8">
                  <c:v>4.7</c:v>
                </c:pt>
                <c:pt idx="9">
                  <c:v>11.9</c:v>
                </c:pt>
                <c:pt idx="10">
                  <c:v>1.2</c:v>
                </c:pt>
                <c:pt idx="11">
                  <c:v>3.4</c:v>
                </c:pt>
                <c:pt idx="12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2E-490B-8A75-CC625F13B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7946591"/>
        <c:axId val="1127963231"/>
      </c:barChart>
      <c:catAx>
        <c:axId val="1127946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7963231"/>
        <c:crosses val="autoZero"/>
        <c:auto val="1"/>
        <c:lblAlgn val="ctr"/>
        <c:lblOffset val="100"/>
        <c:noMultiLvlLbl val="0"/>
      </c:catAx>
      <c:valAx>
        <c:axId val="1127963231"/>
        <c:scaling>
          <c:orientation val="minMax"/>
          <c:max val="100"/>
        </c:scaling>
        <c:delete val="0"/>
        <c:axPos val="b"/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794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Kompetenzen!$K$43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Kompetenzen!$L$39:$M$39</c:f>
              <c:strCache>
                <c:ptCount val="2"/>
                <c:pt idx="0">
                  <c:v>Ich kann beeinflussen in welcher Reihenfolge ich Arbeitsaufgaben bearbeite.</c:v>
                </c:pt>
                <c:pt idx="1">
                  <c:v>Ich kann beeinflussen, wann ich arbeite.</c:v>
                </c:pt>
              </c:strCache>
            </c:strRef>
          </c:cat>
          <c:val>
            <c:numRef>
              <c:f>Kompetenzen!$L$43:$M$43</c:f>
              <c:numCache>
                <c:formatCode>General</c:formatCode>
                <c:ptCount val="2"/>
                <c:pt idx="0">
                  <c:v>56.000000000000007</c:v>
                </c:pt>
                <c:pt idx="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F-491B-B83C-B00C57E2B060}"/>
            </c:ext>
          </c:extLst>
        </c:ser>
        <c:ser>
          <c:idx val="2"/>
          <c:order val="1"/>
          <c:tx>
            <c:strRef>
              <c:f>Kompetenzen!$K$42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Kompetenzen!$L$39:$M$39</c:f>
              <c:strCache>
                <c:ptCount val="2"/>
                <c:pt idx="0">
                  <c:v>Ich kann beeinflussen in welcher Reihenfolge ich Arbeitsaufgaben bearbeite.</c:v>
                </c:pt>
                <c:pt idx="1">
                  <c:v>Ich kann beeinflussen, wann ich arbeite.</c:v>
                </c:pt>
              </c:strCache>
            </c:strRef>
          </c:cat>
          <c:val>
            <c:numRef>
              <c:f>Kompetenzen!$L$42:$M$42</c:f>
              <c:numCache>
                <c:formatCode>General</c:formatCode>
                <c:ptCount val="2"/>
                <c:pt idx="0">
                  <c:v>37.9</c:v>
                </c:pt>
                <c:pt idx="1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F-491B-B83C-B00C57E2B060}"/>
            </c:ext>
          </c:extLst>
        </c:ser>
        <c:ser>
          <c:idx val="1"/>
          <c:order val="2"/>
          <c:tx>
            <c:strRef>
              <c:f>Kompetenzen!$K$41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Kompetenzen!$L$39:$M$39</c:f>
              <c:strCache>
                <c:ptCount val="2"/>
                <c:pt idx="0">
                  <c:v>Ich kann beeinflussen in welcher Reihenfolge ich Arbeitsaufgaben bearbeite.</c:v>
                </c:pt>
                <c:pt idx="1">
                  <c:v>Ich kann beeinflussen, wann ich arbeite.</c:v>
                </c:pt>
              </c:strCache>
            </c:strRef>
          </c:cat>
          <c:val>
            <c:numRef>
              <c:f>Kompetenzen!$L$41:$M$41</c:f>
              <c:numCache>
                <c:formatCode>General</c:formatCode>
                <c:ptCount val="2"/>
                <c:pt idx="0">
                  <c:v>3.3000000000000003</c:v>
                </c:pt>
                <c:pt idx="1">
                  <c:v>13.600000000000001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F-491B-B83C-B00C57E2B060}"/>
            </c:ext>
          </c:extLst>
        </c:ser>
        <c:ser>
          <c:idx val="0"/>
          <c:order val="3"/>
          <c:tx>
            <c:strRef>
              <c:f>Kompetenzen!$K$40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0815704105296934E-2"/>
                  <c:y val="-1.006085600453671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6F-491B-B83C-B00C57E2B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Kompetenzen!$L$39:$M$39</c:f>
              <c:strCache>
                <c:ptCount val="2"/>
                <c:pt idx="0">
                  <c:v>Ich kann beeinflussen in welcher Reihenfolge ich Arbeitsaufgaben bearbeite.</c:v>
                </c:pt>
                <c:pt idx="1">
                  <c:v>Ich kann beeinflussen, wann ich arbeite.</c:v>
                </c:pt>
              </c:strCache>
            </c:strRef>
          </c:cat>
          <c:val>
            <c:numRef>
              <c:f>Kompetenzen!$L$40:$M$40</c:f>
              <c:numCache>
                <c:formatCode>General</c:formatCode>
                <c:ptCount val="2"/>
                <c:pt idx="0">
                  <c:v>2.9000000000000004</c:v>
                </c:pt>
                <c:pt idx="1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F-491B-B83C-B00C57E2B060}"/>
            </c:ext>
          </c:extLst>
        </c:ser>
        <c:ser>
          <c:idx val="4"/>
          <c:order val="4"/>
          <c:tx>
            <c:strRef>
              <c:f>Kompetenzen!$K$44</c:f>
              <c:strCache>
                <c:ptCount val="1"/>
                <c:pt idx="0">
                  <c:v>nicht gefordert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993957324460376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6F-491B-B83C-B00C57E2B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Kompetenzen!$L$39:$M$39</c:f>
              <c:strCache>
                <c:ptCount val="2"/>
                <c:pt idx="0">
                  <c:v>Ich kann beeinflussen in welcher Reihenfolge ich Arbeitsaufgaben bearbeite.</c:v>
                </c:pt>
                <c:pt idx="1">
                  <c:v>Ich kann beeinflussen, wann ich arbeite.</c:v>
                </c:pt>
              </c:strCache>
            </c:strRef>
          </c:cat>
          <c:val>
            <c:numRef>
              <c:f>Kompetenzen!$L$44:$M$44</c:f>
              <c:numCache>
                <c:formatCode>General</c:formatCode>
                <c:ptCount val="2"/>
                <c:pt idx="1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F-491B-B83C-B00C57E2B0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04100680"/>
        <c:axId val="704096088"/>
      </c:barChart>
      <c:catAx>
        <c:axId val="704100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096088"/>
        <c:crosses val="autoZero"/>
        <c:auto val="1"/>
        <c:lblAlgn val="ctr"/>
        <c:lblOffset val="100"/>
        <c:noMultiLvlLbl val="0"/>
      </c:catAx>
      <c:valAx>
        <c:axId val="704096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10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'personale Kompetenzen'!$B$2</c:f>
              <c:strCache>
                <c:ptCount val="1"/>
                <c:pt idx="0">
                  <c:v>Führungskräfte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0825791886424284E-3"/>
                  <c:y val="-1.095520603839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66-48BF-B6E6-AEBD256F2F79}"/>
                </c:ext>
              </c:extLst>
            </c:dLbl>
            <c:dLbl>
              <c:idx val="6"/>
              <c:layout>
                <c:manualLayout>
                  <c:x val="-9.0825791886424284E-3"/>
                  <c:y val="1.413889684742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66-48BF-B6E6-AEBD256F2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'personale Kompetenzen'!$A$3:$A$15</c:f>
              <c:strCache>
                <c:ptCount val="13"/>
                <c:pt idx="0">
                  <c:v>Digitales Mindset</c:v>
                </c:pt>
                <c:pt idx="1">
                  <c:v>Soziale Kompetenzen</c:v>
                </c:pt>
                <c:pt idx="2">
                  <c:v>Interdisziplinäres Verständnis</c:v>
                </c:pt>
                <c:pt idx="3">
                  <c:v>Kreativität</c:v>
                </c:pt>
                <c:pt idx="4">
                  <c:v>Innovationskompetenz</c:v>
                </c:pt>
                <c:pt idx="5">
                  <c:v>Ethisches, reflektiertes, verantwortungsbewusstes Handeln</c:v>
                </c:pt>
                <c:pt idx="6">
                  <c:v>Transformationskompetenz</c:v>
                </c:pt>
                <c:pt idx="7">
                  <c:v>Orientierungskompetenz</c:v>
                </c:pt>
                <c:pt idx="8">
                  <c:v>Selbstmanagement und Selbstorganisationsfähigkeit</c:v>
                </c:pt>
                <c:pt idx="9">
                  <c:v>Managementtechnik</c:v>
                </c:pt>
                <c:pt idx="10">
                  <c:v>Unternehmerisches Denken</c:v>
                </c:pt>
                <c:pt idx="11">
                  <c:v>Führungskompetenz</c:v>
                </c:pt>
                <c:pt idx="12">
                  <c:v>Problemlösungskompetenz</c:v>
                </c:pt>
              </c:strCache>
            </c:strRef>
          </c:cat>
          <c:val>
            <c:numRef>
              <c:f>'personale Kompetenzen'!$B$3:$B$15</c:f>
              <c:numCache>
                <c:formatCode>General</c:formatCode>
                <c:ptCount val="13"/>
                <c:pt idx="0">
                  <c:v>4.2</c:v>
                </c:pt>
                <c:pt idx="1">
                  <c:v>5</c:v>
                </c:pt>
                <c:pt idx="2">
                  <c:v>3.2</c:v>
                </c:pt>
                <c:pt idx="3">
                  <c:v>4</c:v>
                </c:pt>
                <c:pt idx="4">
                  <c:v>4.3</c:v>
                </c:pt>
                <c:pt idx="5">
                  <c:v>4.2</c:v>
                </c:pt>
                <c:pt idx="6">
                  <c:v>2.8</c:v>
                </c:pt>
                <c:pt idx="7">
                  <c:v>3.8</c:v>
                </c:pt>
                <c:pt idx="8">
                  <c:v>4.8</c:v>
                </c:pt>
                <c:pt idx="9">
                  <c:v>4.3</c:v>
                </c:pt>
                <c:pt idx="10">
                  <c:v>3.3</c:v>
                </c:pt>
                <c:pt idx="11">
                  <c:v>4.7</c:v>
                </c:pt>
                <c:pt idx="12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6-48BF-B6E6-AEBD256F2F79}"/>
            </c:ext>
          </c:extLst>
        </c:ser>
        <c:ser>
          <c:idx val="1"/>
          <c:order val="1"/>
          <c:tx>
            <c:strRef>
              <c:f>'personale Kompetenzen'!$C$2</c:f>
              <c:strCache>
                <c:ptCount val="1"/>
                <c:pt idx="0">
                  <c:v>Fachkräfte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8555906063792496E-4"/>
                  <c:y val="-7.81844317766427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66-48BF-B6E6-AEBD256F2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'personale Kompetenzen'!$A$3:$A$15</c:f>
              <c:strCache>
                <c:ptCount val="13"/>
                <c:pt idx="0">
                  <c:v>Digitales Mindset</c:v>
                </c:pt>
                <c:pt idx="1">
                  <c:v>Soziale Kompetenzen</c:v>
                </c:pt>
                <c:pt idx="2">
                  <c:v>Interdisziplinäres Verständnis</c:v>
                </c:pt>
                <c:pt idx="3">
                  <c:v>Kreativität</c:v>
                </c:pt>
                <c:pt idx="4">
                  <c:v>Innovationskompetenz</c:v>
                </c:pt>
                <c:pt idx="5">
                  <c:v>Ethisches, reflektiertes, verantwortungsbewusstes Handeln</c:v>
                </c:pt>
                <c:pt idx="6">
                  <c:v>Transformationskompetenz</c:v>
                </c:pt>
                <c:pt idx="7">
                  <c:v>Orientierungskompetenz</c:v>
                </c:pt>
                <c:pt idx="8">
                  <c:v>Selbstmanagement und Selbstorganisationsfähigkeit</c:v>
                </c:pt>
                <c:pt idx="9">
                  <c:v>Managementtechnik</c:v>
                </c:pt>
                <c:pt idx="10">
                  <c:v>Unternehmerisches Denken</c:v>
                </c:pt>
                <c:pt idx="11">
                  <c:v>Führungskompetenz</c:v>
                </c:pt>
                <c:pt idx="12">
                  <c:v>Problemlösungskompetenz</c:v>
                </c:pt>
              </c:strCache>
            </c:strRef>
          </c:cat>
          <c:val>
            <c:numRef>
              <c:f>'personale Kompetenzen'!$C$3:$C$15</c:f>
              <c:numCache>
                <c:formatCode>General</c:formatCode>
                <c:ptCount val="13"/>
                <c:pt idx="0">
                  <c:v>2.2999999999999998</c:v>
                </c:pt>
                <c:pt idx="1">
                  <c:v>3.3</c:v>
                </c:pt>
                <c:pt idx="2">
                  <c:v>1.8</c:v>
                </c:pt>
                <c:pt idx="3">
                  <c:v>2</c:v>
                </c:pt>
                <c:pt idx="4">
                  <c:v>2.5</c:v>
                </c:pt>
                <c:pt idx="5">
                  <c:v>2.8</c:v>
                </c:pt>
                <c:pt idx="6">
                  <c:v>3.3</c:v>
                </c:pt>
                <c:pt idx="7">
                  <c:v>2.5</c:v>
                </c:pt>
                <c:pt idx="8">
                  <c:v>3.7</c:v>
                </c:pt>
                <c:pt idx="9">
                  <c:v>1</c:v>
                </c:pt>
                <c:pt idx="10">
                  <c:v>0.5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6-48BF-B6E6-AEBD256F2F79}"/>
            </c:ext>
          </c:extLst>
        </c:ser>
        <c:ser>
          <c:idx val="2"/>
          <c:order val="2"/>
          <c:tx>
            <c:strRef>
              <c:f>'personale Kompetenzen'!$D$2</c:f>
              <c:strCache>
                <c:ptCount val="1"/>
                <c:pt idx="0">
                  <c:v>Steuerung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6246056782334707E-3"/>
                  <c:y val="-7.81844317766427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66-48BF-B6E6-AEBD256F2F79}"/>
                </c:ext>
              </c:extLst>
            </c:dLbl>
            <c:dLbl>
              <c:idx val="2"/>
              <c:layout>
                <c:manualLayout>
                  <c:x val="3.8555906063792496E-4"/>
                  <c:y val="-1.722873175984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66-48BF-B6E6-AEBD256F2F79}"/>
                </c:ext>
              </c:extLst>
            </c:dLbl>
            <c:dLbl>
              <c:idx val="4"/>
              <c:layout>
                <c:manualLayout>
                  <c:x val="-1.3669821240799801E-3"/>
                  <c:y val="-4.68168031693654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66-48BF-B6E6-AEBD256F2F79}"/>
                </c:ext>
              </c:extLst>
            </c:dLbl>
            <c:dLbl>
              <c:idx val="6"/>
              <c:layout>
                <c:manualLayout>
                  <c:x val="2.1381002453557015E-3"/>
                  <c:y val="-3.918607178494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66-48BF-B6E6-AEBD256F2F79}"/>
                </c:ext>
              </c:extLst>
            </c:dLbl>
            <c:dLbl>
              <c:idx val="8"/>
              <c:layout>
                <c:manualLayout>
                  <c:x val="-9.0825791886424284E-3"/>
                  <c:y val="-1.72287317598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66-48BF-B6E6-AEBD256F2F79}"/>
                </c:ext>
              </c:extLst>
            </c:dLbl>
            <c:dLbl>
              <c:idx val="10"/>
              <c:layout>
                <c:manualLayout>
                  <c:x val="-1.3669821240799159E-3"/>
                  <c:y val="-4.68168031693654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66-48BF-B6E6-AEBD256F2F79}"/>
                </c:ext>
              </c:extLst>
            </c:dLbl>
            <c:dLbl>
              <c:idx val="12"/>
              <c:layout>
                <c:manualLayout>
                  <c:x val="-2.0724144497709374E-3"/>
                  <c:y val="-4.68168031693655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66-48BF-B6E6-AEBD256F2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'personale Kompetenzen'!$A$3:$A$15</c:f>
              <c:strCache>
                <c:ptCount val="13"/>
                <c:pt idx="0">
                  <c:v>Digitales Mindset</c:v>
                </c:pt>
                <c:pt idx="1">
                  <c:v>Soziale Kompetenzen</c:v>
                </c:pt>
                <c:pt idx="2">
                  <c:v>Interdisziplinäres Verständnis</c:v>
                </c:pt>
                <c:pt idx="3">
                  <c:v>Kreativität</c:v>
                </c:pt>
                <c:pt idx="4">
                  <c:v>Innovationskompetenz</c:v>
                </c:pt>
                <c:pt idx="5">
                  <c:v>Ethisches, reflektiertes, verantwortungsbewusstes Handeln</c:v>
                </c:pt>
                <c:pt idx="6">
                  <c:v>Transformationskompetenz</c:v>
                </c:pt>
                <c:pt idx="7">
                  <c:v>Orientierungskompetenz</c:v>
                </c:pt>
                <c:pt idx="8">
                  <c:v>Selbstmanagement und Selbstorganisationsfähigkeit</c:v>
                </c:pt>
                <c:pt idx="9">
                  <c:v>Managementtechnik</c:v>
                </c:pt>
                <c:pt idx="10">
                  <c:v>Unternehmerisches Denken</c:v>
                </c:pt>
                <c:pt idx="11">
                  <c:v>Führungskompetenz</c:v>
                </c:pt>
                <c:pt idx="12">
                  <c:v>Problemlösungskompetenz</c:v>
                </c:pt>
              </c:strCache>
            </c:strRef>
          </c:cat>
          <c:val>
            <c:numRef>
              <c:f>'personale Kompetenzen'!$D$3:$D$15</c:f>
              <c:numCache>
                <c:formatCode>General</c:formatCode>
                <c:ptCount val="13"/>
                <c:pt idx="0">
                  <c:v>4.5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3</c:v>
                </c:pt>
                <c:pt idx="8">
                  <c:v>4.5</c:v>
                </c:pt>
                <c:pt idx="9">
                  <c:v>5</c:v>
                </c:pt>
                <c:pt idx="10">
                  <c:v>3</c:v>
                </c:pt>
                <c:pt idx="11">
                  <c:v>3.5</c:v>
                </c:pt>
                <c:pt idx="1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66-48BF-B6E6-AEBD256F2F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812720"/>
        <c:axId val="1249826032"/>
      </c:lineChart>
      <c:catAx>
        <c:axId val="124981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9826032"/>
        <c:crosses val="autoZero"/>
        <c:auto val="1"/>
        <c:lblAlgn val="ctr"/>
        <c:lblOffset val="100"/>
        <c:noMultiLvlLbl val="0"/>
      </c:catAx>
      <c:valAx>
        <c:axId val="124982603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981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Person!$B$32:$B$39</c:f>
              <c:strCache>
                <c:ptCount val="8"/>
                <c:pt idx="0">
                  <c:v>Haupt-(Volks-)schulabschluss oder vergleichbar</c:v>
                </c:pt>
                <c:pt idx="1">
                  <c:v>Mittlerer Abschluss oder vergleichbar</c:v>
                </c:pt>
                <c:pt idx="2">
                  <c:v>Fachhochschul- oder Hochschulreife oder vergleichbar</c:v>
                </c:pt>
                <c:pt idx="3">
                  <c:v>Lehre/Berufsausbildung im dualen System oder vergleichbar</c:v>
                </c:pt>
                <c:pt idx="4">
                  <c:v>Fachschulabschluss oder vergleichbar</c:v>
                </c:pt>
                <c:pt idx="5">
                  <c:v>Bachelor oder vergleichbar</c:v>
                </c:pt>
                <c:pt idx="6">
                  <c:v>Master oder vergleichbar</c:v>
                </c:pt>
                <c:pt idx="7">
                  <c:v>Diplom (Fachhochschule) oder vergleichbar</c:v>
                </c:pt>
              </c:strCache>
            </c:strRef>
          </c:cat>
          <c:val>
            <c:numRef>
              <c:f>Person!$E$32:$E$39</c:f>
              <c:numCache>
                <c:formatCode>0%</c:formatCode>
                <c:ptCount val="8"/>
                <c:pt idx="0">
                  <c:v>5.0000000000000001E-3</c:v>
                </c:pt>
                <c:pt idx="1">
                  <c:v>8.1000000000000003E-2</c:v>
                </c:pt>
                <c:pt idx="2">
                  <c:v>0.09</c:v>
                </c:pt>
                <c:pt idx="3">
                  <c:v>3.2000000000000001E-2</c:v>
                </c:pt>
                <c:pt idx="4">
                  <c:v>3.2000000000000001E-2</c:v>
                </c:pt>
                <c:pt idx="5">
                  <c:v>0.253</c:v>
                </c:pt>
                <c:pt idx="6">
                  <c:v>0.113</c:v>
                </c:pt>
                <c:pt idx="7">
                  <c:v>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7-4B31-AAC8-461EDF2A82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86693712"/>
        <c:axId val="786672496"/>
      </c:barChart>
      <c:catAx>
        <c:axId val="78669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672496"/>
        <c:crosses val="autoZero"/>
        <c:auto val="1"/>
        <c:lblAlgn val="ctr"/>
        <c:lblOffset val="100"/>
        <c:noMultiLvlLbl val="0"/>
      </c:catAx>
      <c:valAx>
        <c:axId val="78667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69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4"/>
          <c:order val="0"/>
          <c:tx>
            <c:strRef>
              <c:f>Erwartungen!$F$17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accent5">
                <a:lumMod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168760715682074E-3"/>
                  <c:y val="-4.3900934390572195E-2"/>
                </c:manualLayout>
              </c:layout>
              <c:tx>
                <c:rich>
                  <a:bodyPr/>
                  <a:lstStyle/>
                  <a:p>
                    <a:fld id="{AF4534F2-F95F-4ACD-B589-AAAA9D15205A}" type="VALUE">
                      <a:rPr lang="en-US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D5E-4FFE-87F5-F60C40336B6E}"/>
                </c:ext>
              </c:extLst>
            </c:dLbl>
            <c:dLbl>
              <c:idx val="1"/>
              <c:layout>
                <c:manualLayout>
                  <c:x val="1.2060441669924839E-2"/>
                  <c:y val="-4.390093439057207E-2"/>
                </c:manualLayout>
              </c:layout>
              <c:tx>
                <c:rich>
                  <a:bodyPr/>
                  <a:lstStyle/>
                  <a:p>
                    <a:fld id="{F1112F02-B792-4D1E-BCE6-D27A2AB5B19D}" type="VALUE">
                      <a:rPr lang="en-US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D5E-4FFE-87F5-F60C40336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Erwartungen!$A$18:$A$25</c:f>
              <c:strCache>
                <c:ptCount val="8"/>
                <c:pt idx="0">
                  <c:v>Sorge, dass der eigene Arbeitsbereich zukünftig  entfällt (n=239).</c:v>
                </c:pt>
                <c:pt idx="1">
                  <c:v>Sorge, den Anforderungen nicht mehr gewachsen zu sein (n=239).</c:v>
                </c:pt>
                <c:pt idx="2">
                  <c:v>Verlust der Gestaltungsfreiheiten und Führungskompetenzen (n=235).</c:v>
                </c:pt>
                <c:pt idx="3">
                  <c:v>Arbeitsbelastung wird zunehmen (n=238).</c:v>
                </c:pt>
                <c:pt idx="4">
                  <c:v>Künstliche Intelligenz wird die Verwaltung verbessern (n=225).</c:v>
                </c:pt>
                <c:pt idx="5">
                  <c:v>Anforderungen werden zunehmen (n=236).</c:v>
                </c:pt>
                <c:pt idx="6">
                  <c:v>Führungsverständnis wird sich nicht verändern (n=230). </c:v>
                </c:pt>
                <c:pt idx="7">
                  <c:v>Mobiles Arbeiten bzw. Telearbeit wird weiter ausgebaut werden (n=239).</c:v>
                </c:pt>
              </c:strCache>
            </c:strRef>
          </c:cat>
          <c:val>
            <c:numRef>
              <c:f>Erwartungen!$F$18:$F$25</c:f>
              <c:numCache>
                <c:formatCode>General</c:formatCode>
                <c:ptCount val="8"/>
                <c:pt idx="0">
                  <c:v>0.8</c:v>
                </c:pt>
                <c:pt idx="1">
                  <c:v>2.1</c:v>
                </c:pt>
                <c:pt idx="2">
                  <c:v>3.4</c:v>
                </c:pt>
                <c:pt idx="3">
                  <c:v>8.8000000000000007</c:v>
                </c:pt>
                <c:pt idx="4">
                  <c:v>9.8000000000000007</c:v>
                </c:pt>
                <c:pt idx="5">
                  <c:v>16.5</c:v>
                </c:pt>
                <c:pt idx="6">
                  <c:v>17.399999999999999</c:v>
                </c:pt>
                <c:pt idx="7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90-4F96-989E-3965191FC58E}"/>
            </c:ext>
          </c:extLst>
        </c:ser>
        <c:ser>
          <c:idx val="3"/>
          <c:order val="1"/>
          <c:tx>
            <c:strRef>
              <c:f>Erwartungen!$E$17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4458404771213198E-3"/>
                  <c:y val="5.0654924296813925E-2"/>
                </c:manualLayout>
              </c:layout>
              <c:tx>
                <c:rich>
                  <a:bodyPr/>
                  <a:lstStyle/>
                  <a:p>
                    <a:fld id="{56EF2C7F-632F-4C39-AA76-1E5D04B9029D}" type="VALUE">
                      <a:rPr lang="en-US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D5E-4FFE-87F5-F60C40336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Erwartungen!$A$18:$A$25</c:f>
              <c:strCache>
                <c:ptCount val="8"/>
                <c:pt idx="0">
                  <c:v>Sorge, dass der eigene Arbeitsbereich zukünftig  entfällt (n=239).</c:v>
                </c:pt>
                <c:pt idx="1">
                  <c:v>Sorge, den Anforderungen nicht mehr gewachsen zu sein (n=239).</c:v>
                </c:pt>
                <c:pt idx="2">
                  <c:v>Verlust der Gestaltungsfreiheiten und Führungskompetenzen (n=235).</c:v>
                </c:pt>
                <c:pt idx="3">
                  <c:v>Arbeitsbelastung wird zunehmen (n=238).</c:v>
                </c:pt>
                <c:pt idx="4">
                  <c:v>Künstliche Intelligenz wird die Verwaltung verbessern (n=225).</c:v>
                </c:pt>
                <c:pt idx="5">
                  <c:v>Anforderungen werden zunehmen (n=236).</c:v>
                </c:pt>
                <c:pt idx="6">
                  <c:v>Führungsverständnis wird sich nicht verändern (n=230). </c:v>
                </c:pt>
                <c:pt idx="7">
                  <c:v>Mobiles Arbeiten bzw. Telearbeit wird weiter ausgebaut werden (n=239).</c:v>
                </c:pt>
              </c:strCache>
            </c:strRef>
          </c:cat>
          <c:val>
            <c:numRef>
              <c:f>Erwartungen!$E$18:$E$25</c:f>
              <c:numCache>
                <c:formatCode>General</c:formatCode>
                <c:ptCount val="8"/>
                <c:pt idx="0">
                  <c:v>2.1</c:v>
                </c:pt>
                <c:pt idx="1">
                  <c:v>5</c:v>
                </c:pt>
                <c:pt idx="2">
                  <c:v>7.2</c:v>
                </c:pt>
                <c:pt idx="3">
                  <c:v>29.4</c:v>
                </c:pt>
                <c:pt idx="4">
                  <c:v>20</c:v>
                </c:pt>
                <c:pt idx="5">
                  <c:v>44.5</c:v>
                </c:pt>
                <c:pt idx="6">
                  <c:v>27.8</c:v>
                </c:pt>
                <c:pt idx="7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90-4F96-989E-3965191FC58E}"/>
            </c:ext>
          </c:extLst>
        </c:ser>
        <c:ser>
          <c:idx val="2"/>
          <c:order val="2"/>
          <c:tx>
            <c:strRef>
              <c:f>Erwartungen!$D$17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7271544722081061E-2"/>
                  <c:y val="-4.6827884872933934E-2"/>
                </c:manualLayout>
              </c:layout>
              <c:tx>
                <c:rich>
                  <a:bodyPr/>
                  <a:lstStyle/>
                  <a:p>
                    <a:fld id="{26200FEE-703F-42BD-9EC4-EE2EE9CE40B0}" type="VALUE">
                      <a:rPr lang="en-US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D5E-4FFE-87F5-F60C40336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Erwartungen!$A$18:$A$25</c:f>
              <c:strCache>
                <c:ptCount val="8"/>
                <c:pt idx="0">
                  <c:v>Sorge, dass der eigene Arbeitsbereich zukünftig  entfällt (n=239).</c:v>
                </c:pt>
                <c:pt idx="1">
                  <c:v>Sorge, den Anforderungen nicht mehr gewachsen zu sein (n=239).</c:v>
                </c:pt>
                <c:pt idx="2">
                  <c:v>Verlust der Gestaltungsfreiheiten und Führungskompetenzen (n=235).</c:v>
                </c:pt>
                <c:pt idx="3">
                  <c:v>Arbeitsbelastung wird zunehmen (n=238).</c:v>
                </c:pt>
                <c:pt idx="4">
                  <c:v>Künstliche Intelligenz wird die Verwaltung verbessern (n=225).</c:v>
                </c:pt>
                <c:pt idx="5">
                  <c:v>Anforderungen werden zunehmen (n=236).</c:v>
                </c:pt>
                <c:pt idx="6">
                  <c:v>Führungsverständnis wird sich nicht verändern (n=230). </c:v>
                </c:pt>
                <c:pt idx="7">
                  <c:v>Mobiles Arbeiten bzw. Telearbeit wird weiter ausgebaut werden (n=239).</c:v>
                </c:pt>
              </c:strCache>
            </c:strRef>
          </c:cat>
          <c:val>
            <c:numRef>
              <c:f>Erwartungen!$D$18:$D$25</c:f>
              <c:numCache>
                <c:formatCode>General</c:formatCode>
                <c:ptCount val="8"/>
                <c:pt idx="0">
                  <c:v>2.9</c:v>
                </c:pt>
                <c:pt idx="1">
                  <c:v>10.5</c:v>
                </c:pt>
                <c:pt idx="2">
                  <c:v>20.9</c:v>
                </c:pt>
                <c:pt idx="3">
                  <c:v>23.1</c:v>
                </c:pt>
                <c:pt idx="4">
                  <c:v>38.700000000000003</c:v>
                </c:pt>
                <c:pt idx="5">
                  <c:v>15.7</c:v>
                </c:pt>
                <c:pt idx="6">
                  <c:v>22.2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0-4F96-989E-3965191FC58E}"/>
            </c:ext>
          </c:extLst>
        </c:ser>
        <c:ser>
          <c:idx val="1"/>
          <c:order val="3"/>
          <c:tx>
            <c:strRef>
              <c:f>Erwartungen!$C$17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-1.7229202385606913E-3"/>
                  <c:y val="-4.390093439057207E-2"/>
                </c:manualLayout>
              </c:layout>
              <c:tx>
                <c:rich>
                  <a:bodyPr/>
                  <a:lstStyle/>
                  <a:p>
                    <a:fld id="{15BE5443-F781-4D47-8D4F-4672E0842530}" type="VALUE">
                      <a:rPr lang="en-US" baseline="0">
                        <a:solidFill>
                          <a:schemeClr val="tx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D5E-4FFE-87F5-F60C40336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Erwartungen!$A$18:$A$25</c:f>
              <c:strCache>
                <c:ptCount val="8"/>
                <c:pt idx="0">
                  <c:v>Sorge, dass der eigene Arbeitsbereich zukünftig  entfällt (n=239).</c:v>
                </c:pt>
                <c:pt idx="1">
                  <c:v>Sorge, den Anforderungen nicht mehr gewachsen zu sein (n=239).</c:v>
                </c:pt>
                <c:pt idx="2">
                  <c:v>Verlust der Gestaltungsfreiheiten und Führungskompetenzen (n=235).</c:v>
                </c:pt>
                <c:pt idx="3">
                  <c:v>Arbeitsbelastung wird zunehmen (n=238).</c:v>
                </c:pt>
                <c:pt idx="4">
                  <c:v>Künstliche Intelligenz wird die Verwaltung verbessern (n=225).</c:v>
                </c:pt>
                <c:pt idx="5">
                  <c:v>Anforderungen werden zunehmen (n=236).</c:v>
                </c:pt>
                <c:pt idx="6">
                  <c:v>Führungsverständnis wird sich nicht verändern (n=230). </c:v>
                </c:pt>
                <c:pt idx="7">
                  <c:v>Mobiles Arbeiten bzw. Telearbeit wird weiter ausgebaut werden (n=239).</c:v>
                </c:pt>
              </c:strCache>
            </c:strRef>
          </c:cat>
          <c:val>
            <c:numRef>
              <c:f>Erwartungen!$C$18:$C$25</c:f>
              <c:numCache>
                <c:formatCode>General</c:formatCode>
                <c:ptCount val="8"/>
                <c:pt idx="0">
                  <c:v>18.8</c:v>
                </c:pt>
                <c:pt idx="1">
                  <c:v>28.9</c:v>
                </c:pt>
                <c:pt idx="2">
                  <c:v>34.5</c:v>
                </c:pt>
                <c:pt idx="3">
                  <c:v>26.5</c:v>
                </c:pt>
                <c:pt idx="4">
                  <c:v>20</c:v>
                </c:pt>
                <c:pt idx="5">
                  <c:v>15.3</c:v>
                </c:pt>
                <c:pt idx="6">
                  <c:v>21.3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0-4F96-989E-3965191FC58E}"/>
            </c:ext>
          </c:extLst>
        </c:ser>
        <c:ser>
          <c:idx val="0"/>
          <c:order val="4"/>
          <c:tx>
            <c:strRef>
              <c:f>Erwartungen!$B$17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2.06750428627281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5E-4FFE-87F5-F60C40336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Erwartungen!$A$18:$A$25</c:f>
              <c:strCache>
                <c:ptCount val="8"/>
                <c:pt idx="0">
                  <c:v>Sorge, dass der eigene Arbeitsbereich zukünftig  entfällt (n=239).</c:v>
                </c:pt>
                <c:pt idx="1">
                  <c:v>Sorge, den Anforderungen nicht mehr gewachsen zu sein (n=239).</c:v>
                </c:pt>
                <c:pt idx="2">
                  <c:v>Verlust der Gestaltungsfreiheiten und Führungskompetenzen (n=235).</c:v>
                </c:pt>
                <c:pt idx="3">
                  <c:v>Arbeitsbelastung wird zunehmen (n=238).</c:v>
                </c:pt>
                <c:pt idx="4">
                  <c:v>Künstliche Intelligenz wird die Verwaltung verbessern (n=225).</c:v>
                </c:pt>
                <c:pt idx="5">
                  <c:v>Anforderungen werden zunehmen (n=236).</c:v>
                </c:pt>
                <c:pt idx="6">
                  <c:v>Führungsverständnis wird sich nicht verändern (n=230). </c:v>
                </c:pt>
                <c:pt idx="7">
                  <c:v>Mobiles Arbeiten bzw. Telearbeit wird weiter ausgebaut werden (n=239).</c:v>
                </c:pt>
              </c:strCache>
            </c:strRef>
          </c:cat>
          <c:val>
            <c:numRef>
              <c:f>Erwartungen!$B$18:$B$25</c:f>
              <c:numCache>
                <c:formatCode>General</c:formatCode>
                <c:ptCount val="8"/>
                <c:pt idx="0">
                  <c:v>75.3</c:v>
                </c:pt>
                <c:pt idx="1">
                  <c:v>53.6</c:v>
                </c:pt>
                <c:pt idx="2">
                  <c:v>34</c:v>
                </c:pt>
                <c:pt idx="3">
                  <c:v>12.2</c:v>
                </c:pt>
                <c:pt idx="4">
                  <c:v>11.6</c:v>
                </c:pt>
                <c:pt idx="5">
                  <c:v>8.1</c:v>
                </c:pt>
                <c:pt idx="6">
                  <c:v>11.3</c:v>
                </c:pt>
                <c:pt idx="7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0-4F96-989E-3965191FC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907359"/>
        <c:axId val="980906527"/>
      </c:barChart>
      <c:catAx>
        <c:axId val="980907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0906527"/>
        <c:crosses val="autoZero"/>
        <c:auto val="1"/>
        <c:lblAlgn val="ctr"/>
        <c:lblOffset val="100"/>
        <c:noMultiLvlLbl val="0"/>
      </c:catAx>
      <c:valAx>
        <c:axId val="98090652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090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Erwartungen!$B$37</c:f>
              <c:strCache>
                <c:ptCount val="1"/>
                <c:pt idx="0">
                  <c:v>Mit Führungsverantwortung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Erwartungen!$A$38:$A$45</c:f>
              <c:strCache>
                <c:ptCount val="8"/>
                <c:pt idx="0">
                  <c:v>Sorge, dass Arbeitsbereich entfällt zukünftig</c:v>
                </c:pt>
                <c:pt idx="1">
                  <c:v>Den Anforderungen nicht mehr gewachsen sein</c:v>
                </c:pt>
                <c:pt idx="2">
                  <c:v>Verlust der Gestaltungsfreiheiten und Führungskompetenzen</c:v>
                </c:pt>
                <c:pt idx="3">
                  <c:v>Führungsverständnis wird sich nicht verändern</c:v>
                </c:pt>
                <c:pt idx="4">
                  <c:v>Verbesserung der Verwaltung durch Künstliche Intelligenz</c:v>
                </c:pt>
                <c:pt idx="5">
                  <c:v>Zunahme der Arbeitsbelastung</c:v>
                </c:pt>
                <c:pt idx="6">
                  <c:v>Zunahme der Anforderungen</c:v>
                </c:pt>
                <c:pt idx="7">
                  <c:v>Ausbau Mobiles Arbeiten bzw. Telearbeit</c:v>
                </c:pt>
              </c:strCache>
            </c:strRef>
          </c:cat>
          <c:val>
            <c:numRef>
              <c:f>Erwartungen!$B$38:$B$45</c:f>
              <c:numCache>
                <c:formatCode>General</c:formatCode>
                <c:ptCount val="8"/>
                <c:pt idx="0">
                  <c:v>0.18</c:v>
                </c:pt>
                <c:pt idx="1">
                  <c:v>0.69</c:v>
                </c:pt>
                <c:pt idx="2">
                  <c:v>0.97</c:v>
                </c:pt>
                <c:pt idx="3">
                  <c:v>1.92</c:v>
                </c:pt>
                <c:pt idx="4">
                  <c:v>2.0499999999999998</c:v>
                </c:pt>
                <c:pt idx="5">
                  <c:v>2.09</c:v>
                </c:pt>
                <c:pt idx="6">
                  <c:v>2.66</c:v>
                </c:pt>
                <c:pt idx="7">
                  <c:v>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F-415A-A6AD-277675FCBD60}"/>
            </c:ext>
          </c:extLst>
        </c:ser>
        <c:ser>
          <c:idx val="1"/>
          <c:order val="1"/>
          <c:tx>
            <c:strRef>
              <c:f>Erwartungen!$C$37</c:f>
              <c:strCache>
                <c:ptCount val="1"/>
                <c:pt idx="0">
                  <c:v>Ohne Führungsverantwortung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Erwartungen!$A$38:$A$45</c:f>
              <c:strCache>
                <c:ptCount val="8"/>
                <c:pt idx="0">
                  <c:v>Sorge, dass Arbeitsbereich entfällt zukünftig</c:v>
                </c:pt>
                <c:pt idx="1">
                  <c:v>Den Anforderungen nicht mehr gewachsen sein</c:v>
                </c:pt>
                <c:pt idx="2">
                  <c:v>Verlust der Gestaltungsfreiheiten und Führungskompetenzen</c:v>
                </c:pt>
                <c:pt idx="3">
                  <c:v>Führungsverständnis wird sich nicht verändern</c:v>
                </c:pt>
                <c:pt idx="4">
                  <c:v>Verbesserung der Verwaltung durch Künstliche Intelligenz</c:v>
                </c:pt>
                <c:pt idx="5">
                  <c:v>Zunahme der Arbeitsbelastung</c:v>
                </c:pt>
                <c:pt idx="6">
                  <c:v>Zunahme der Anforderungen</c:v>
                </c:pt>
                <c:pt idx="7">
                  <c:v>Ausbau Mobiles Arbeiten bzw. Telearbeit</c:v>
                </c:pt>
              </c:strCache>
            </c:strRef>
          </c:cat>
          <c:val>
            <c:numRef>
              <c:f>Erwartungen!$C$38:$C$45</c:f>
              <c:numCache>
                <c:formatCode>General</c:formatCode>
                <c:ptCount val="8"/>
                <c:pt idx="0">
                  <c:v>0.44</c:v>
                </c:pt>
                <c:pt idx="1">
                  <c:v>0.76</c:v>
                </c:pt>
                <c:pt idx="2">
                  <c:v>1.21</c:v>
                </c:pt>
                <c:pt idx="3">
                  <c:v>2.36</c:v>
                </c:pt>
                <c:pt idx="4">
                  <c:v>1.95</c:v>
                </c:pt>
                <c:pt idx="5">
                  <c:v>1.9</c:v>
                </c:pt>
                <c:pt idx="6">
                  <c:v>2.37</c:v>
                </c:pt>
                <c:pt idx="7">
                  <c:v>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F-415A-A6AD-277675FC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63384"/>
        <c:axId val="519852232"/>
      </c:radarChart>
      <c:catAx>
        <c:axId val="51986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852232"/>
        <c:crosses val="autoZero"/>
        <c:auto val="1"/>
        <c:lblAlgn val="ctr"/>
        <c:lblOffset val="100"/>
        <c:noMultiLvlLbl val="0"/>
      </c:catAx>
      <c:valAx>
        <c:axId val="51985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86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Kompetenzerwerb für die Arbeit mit IT (absolut)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Fortbildung!$B$7:$B$13</c:f>
              <c:strCache>
                <c:ptCount val="7"/>
                <c:pt idx="0">
                  <c:v>Ausbildung</c:v>
                </c:pt>
                <c:pt idx="1">
                  <c:v>Studium</c:v>
                </c:pt>
                <c:pt idx="2">
                  <c:v>Selbsterarbeitet durch Eigeninitiative (z. B. durch offene Lernressourcen, Foren)</c:v>
                </c:pt>
                <c:pt idx="3">
                  <c:v>Durch Kolleg*innen</c:v>
                </c:pt>
                <c:pt idx="4">
                  <c:v>Fort- und Weiterbildung</c:v>
                </c:pt>
                <c:pt idx="5">
                  <c:v>Durch die private Nutzung von IT</c:v>
                </c:pt>
                <c:pt idx="6">
                  <c:v>Durch die berufliche Nutzung von IT (Learning by Doing)</c:v>
                </c:pt>
              </c:strCache>
            </c:strRef>
          </c:cat>
          <c:val>
            <c:numRef>
              <c:f>Fortbildung!$C$7:$C$13</c:f>
              <c:numCache>
                <c:formatCode>General</c:formatCode>
                <c:ptCount val="7"/>
                <c:pt idx="0">
                  <c:v>44</c:v>
                </c:pt>
                <c:pt idx="1">
                  <c:v>60</c:v>
                </c:pt>
                <c:pt idx="2">
                  <c:v>133</c:v>
                </c:pt>
                <c:pt idx="3">
                  <c:v>145</c:v>
                </c:pt>
                <c:pt idx="4">
                  <c:v>159</c:v>
                </c:pt>
                <c:pt idx="5">
                  <c:v>186</c:v>
                </c:pt>
                <c:pt idx="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B-4D7E-837D-78C6AFCF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6315096"/>
        <c:axId val="606310504"/>
      </c:barChart>
      <c:catAx>
        <c:axId val="606315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310504"/>
        <c:crosses val="autoZero"/>
        <c:auto val="1"/>
        <c:lblAlgn val="ctr"/>
        <c:lblOffset val="100"/>
        <c:noMultiLvlLbl val="0"/>
      </c:catAx>
      <c:valAx>
        <c:axId val="60631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31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Fortbildung!$B$7:$B$13</c:f>
              <c:strCache>
                <c:ptCount val="7"/>
                <c:pt idx="0">
                  <c:v>Ausbildung</c:v>
                </c:pt>
                <c:pt idx="1">
                  <c:v>Studium</c:v>
                </c:pt>
                <c:pt idx="2">
                  <c:v>Selbsterarbeitet durch Eigeninitiative (z. B. durch offene Lernressourcen, Foren)</c:v>
                </c:pt>
                <c:pt idx="3">
                  <c:v>Durch Kolleg*innen</c:v>
                </c:pt>
                <c:pt idx="4">
                  <c:v>Fort- und Weiterbildung</c:v>
                </c:pt>
                <c:pt idx="5">
                  <c:v>Durch die private Nutzung von IT</c:v>
                </c:pt>
                <c:pt idx="6">
                  <c:v>Durch die berufliche Nutzung von IT (Learning by Doing)</c:v>
                </c:pt>
              </c:strCache>
            </c:strRef>
          </c:cat>
          <c:val>
            <c:numRef>
              <c:f>Fortbildung!$D$7:$D$13</c:f>
              <c:numCache>
                <c:formatCode>0%</c:formatCode>
                <c:ptCount val="7"/>
                <c:pt idx="0">
                  <c:v>0.17899999999999999</c:v>
                </c:pt>
                <c:pt idx="1">
                  <c:v>0.24399999999999999</c:v>
                </c:pt>
                <c:pt idx="2">
                  <c:v>0.54100000000000004</c:v>
                </c:pt>
                <c:pt idx="3">
                  <c:v>0.58899999999999997</c:v>
                </c:pt>
                <c:pt idx="4">
                  <c:v>0.64600000000000002</c:v>
                </c:pt>
                <c:pt idx="5">
                  <c:v>0.75600000000000001</c:v>
                </c:pt>
                <c:pt idx="6">
                  <c:v>0.85799999999999998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5-4FD1-892E-003EF49F81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46090328"/>
        <c:axId val="646092624"/>
      </c:barChart>
      <c:catAx>
        <c:axId val="646090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6092624"/>
        <c:crosses val="autoZero"/>
        <c:auto val="1"/>
        <c:lblAlgn val="ctr"/>
        <c:lblOffset val="100"/>
        <c:noMultiLvlLbl val="0"/>
      </c:catAx>
      <c:valAx>
        <c:axId val="6460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609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Art der teilgenommenen</a:t>
            </a:r>
            <a:r>
              <a:rPr lang="de-DE" baseline="0"/>
              <a:t> </a:t>
            </a:r>
            <a:r>
              <a:rPr lang="de-DE"/>
              <a:t>Fort- und Weiterbildungsformaten (absolut)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Fortbildung!$B$30:$B$32</c:f>
              <c:strCache>
                <c:ptCount val="3"/>
                <c:pt idx="0">
                  <c:v>Reine Präsenzveranstaltungen</c:v>
                </c:pt>
                <c:pt idx="1">
                  <c:v>Reine Onlineveranstaltungen (E-Learning, Distance Learning, u. ä.)</c:v>
                </c:pt>
                <c:pt idx="2">
                  <c:v>Veranstaltungen, die Präsenzphasen- und Onlinephasen kombinieren (Blended Learning, hybride Formate, u. ä.)</c:v>
                </c:pt>
              </c:strCache>
            </c:strRef>
          </c:cat>
          <c:val>
            <c:numRef>
              <c:f>Fortbildung!$C$30:$C$32</c:f>
              <c:numCache>
                <c:formatCode>General</c:formatCode>
                <c:ptCount val="3"/>
                <c:pt idx="0">
                  <c:v>216</c:v>
                </c:pt>
                <c:pt idx="1">
                  <c:v>76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8-482E-92AC-E003FFCF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380568"/>
        <c:axId val="441380896"/>
      </c:barChart>
      <c:catAx>
        <c:axId val="44138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380896"/>
        <c:crosses val="autoZero"/>
        <c:auto val="1"/>
        <c:lblAlgn val="ctr"/>
        <c:lblOffset val="100"/>
        <c:noMultiLvlLbl val="0"/>
      </c:catAx>
      <c:valAx>
        <c:axId val="4413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138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Fortbildung!$B$30:$B$32</c:f>
              <c:strCache>
                <c:ptCount val="3"/>
                <c:pt idx="0">
                  <c:v>Reine Präsenzveranstaltungen</c:v>
                </c:pt>
                <c:pt idx="1">
                  <c:v>Reine Onlineveranstaltungen (E-Learning, Distance Learning, u. ä.)</c:v>
                </c:pt>
                <c:pt idx="2">
                  <c:v>Veranstaltungen, die Präsenzphasen- und Onlinephasen kombinieren (Blended Learning, hybride Formate, u. ä.)</c:v>
                </c:pt>
              </c:strCache>
            </c:strRef>
          </c:cat>
          <c:val>
            <c:numRef>
              <c:f>Fortbildung!$D$30:$D$32</c:f>
              <c:numCache>
                <c:formatCode>0%</c:formatCode>
                <c:ptCount val="3"/>
                <c:pt idx="0">
                  <c:v>0.878</c:v>
                </c:pt>
                <c:pt idx="1">
                  <c:v>0.309</c:v>
                </c:pt>
                <c:pt idx="2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3-4D6D-8D6A-27784EA645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3220952"/>
        <c:axId val="253228168"/>
      </c:barChart>
      <c:catAx>
        <c:axId val="253220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3228168"/>
        <c:crosses val="autoZero"/>
        <c:auto val="1"/>
        <c:lblAlgn val="ctr"/>
        <c:lblOffset val="100"/>
        <c:noMultiLvlLbl val="0"/>
      </c:catAx>
      <c:valAx>
        <c:axId val="2532281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322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Fortbildung!$C$55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chemeClr val="tx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343-4A1A-9D5F-E629236A65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Fortbildung!$D$50</c:f>
              <c:strCache>
                <c:ptCount val="1"/>
                <c:pt idx="0">
                  <c:v>Mir stehen genug Fort- und Weiterbildugnsangebote zur Verfügung</c:v>
                </c:pt>
              </c:strCache>
            </c:strRef>
          </c:cat>
          <c:val>
            <c:numRef>
              <c:f>Fortbildung!$D$55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E-41C9-86E0-A6250633B5B4}"/>
            </c:ext>
          </c:extLst>
        </c:ser>
        <c:ser>
          <c:idx val="3"/>
          <c:order val="1"/>
          <c:tx>
            <c:strRef>
              <c:f>Fortbildung!$C$54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Fortbildung!$D$50</c:f>
              <c:strCache>
                <c:ptCount val="1"/>
                <c:pt idx="0">
                  <c:v>Mir stehen genug Fort- und Weiterbildugnsangebote zur Verfügung</c:v>
                </c:pt>
              </c:strCache>
            </c:strRef>
          </c:cat>
          <c:val>
            <c:numRef>
              <c:f>Fortbildung!$D$54</c:f>
              <c:numCache>
                <c:formatCode>0%</c:formatCode>
                <c:ptCount val="1"/>
                <c:pt idx="0">
                  <c:v>0.30099999999999999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E-41C9-86E0-A6250633B5B4}"/>
            </c:ext>
          </c:extLst>
        </c:ser>
        <c:ser>
          <c:idx val="2"/>
          <c:order val="2"/>
          <c:tx>
            <c:strRef>
              <c:f>Fortbildung!$C$53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27-4A38-A403-4902215DEDB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Fortbildung!$D$50</c:f>
              <c:strCache>
                <c:ptCount val="1"/>
                <c:pt idx="0">
                  <c:v>Mir stehen genug Fort- und Weiterbildugnsangebote zur Verfügung</c:v>
                </c:pt>
              </c:strCache>
            </c:strRef>
          </c:cat>
          <c:val>
            <c:numRef>
              <c:f>Fortbildung!$D$53</c:f>
              <c:numCache>
                <c:formatCode>0%</c:formatCode>
                <c:ptCount val="1"/>
                <c:pt idx="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E-41C9-86E0-A6250633B5B4}"/>
            </c:ext>
          </c:extLst>
        </c:ser>
        <c:ser>
          <c:idx val="1"/>
          <c:order val="3"/>
          <c:tx>
            <c:strRef>
              <c:f>Fortbildung!$C$52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Fortbildung!$D$50</c:f>
              <c:strCache>
                <c:ptCount val="1"/>
                <c:pt idx="0">
                  <c:v>Mir stehen genug Fort- und Weiterbildugnsangebote zur Verfügung</c:v>
                </c:pt>
              </c:strCache>
            </c:strRef>
          </c:cat>
          <c:val>
            <c:numRef>
              <c:f>Fortbildung!$D$52</c:f>
              <c:numCache>
                <c:formatCode>0%</c:formatCode>
                <c:ptCount val="1"/>
                <c:pt idx="0">
                  <c:v>0.191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E-41C9-86E0-A6250633B5B4}"/>
            </c:ext>
          </c:extLst>
        </c:ser>
        <c:ser>
          <c:idx val="0"/>
          <c:order val="4"/>
          <c:tx>
            <c:strRef>
              <c:f>Fortbildung!$C$51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343-4A1A-9D5F-E629236A65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Fortbildung!$D$50</c:f>
              <c:strCache>
                <c:ptCount val="1"/>
                <c:pt idx="0">
                  <c:v>Mir stehen genug Fort- und Weiterbildugnsangebote zur Verfügung</c:v>
                </c:pt>
              </c:strCache>
            </c:strRef>
          </c:cat>
          <c:val>
            <c:numRef>
              <c:f>Fortbildung!$D$51</c:f>
              <c:numCache>
                <c:formatCode>0%</c:formatCode>
                <c:ptCount val="1"/>
                <c:pt idx="0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E-41C9-86E0-A6250633B5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2754064"/>
        <c:axId val="902754392"/>
      </c:barChart>
      <c:catAx>
        <c:axId val="902754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2754392"/>
        <c:crosses val="autoZero"/>
        <c:auto val="1"/>
        <c:lblAlgn val="ctr"/>
        <c:lblOffset val="100"/>
        <c:noMultiLvlLbl val="0"/>
      </c:catAx>
      <c:valAx>
        <c:axId val="902754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27540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Fortbildung!$C$64:$C$65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Fortbildung!$F$64:$F$65</c:f>
              <c:numCache>
                <c:formatCode>0.0%</c:formatCode>
                <c:ptCount val="2"/>
                <c:pt idx="0">
                  <c:v>0.53299492385786806</c:v>
                </c:pt>
                <c:pt idx="1">
                  <c:v>0.46700507614213199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4-4337-A07C-65DE9879CC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Beispiel Balken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Befragte 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Tabelle1!$A$2:$A$7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Tabelle1!$B$2:$B$7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A-47E7-87EF-D2F65AA7454C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Antworten</c:v>
                </c:pt>
              </c:strCache>
            </c:strRef>
          </c:tx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Tabelle1!$A$2:$A$7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Tabelle1!$C$2:$C$7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70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A-47E7-87EF-D2F65AA74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458343496"/>
        <c:axId val="458348744"/>
      </c:barChart>
      <c:catAx>
        <c:axId val="458343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8744"/>
        <c:crosses val="autoZero"/>
        <c:auto val="1"/>
        <c:lblAlgn val="ctr"/>
        <c:lblOffset val="100"/>
        <c:noMultiLvlLbl val="0"/>
      </c:catAx>
      <c:valAx>
        <c:axId val="45834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43496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Beispiel gestapelte Balken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056467339172965"/>
          <c:y val="0.28220097225057805"/>
          <c:w val="0.82943532660827035"/>
          <c:h val="0.657065554261919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Tabelle1!$B$25</c:f>
              <c:strCache>
                <c:ptCount val="1"/>
                <c:pt idx="0">
                  <c:v>Befragte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Tabelle1!$A$26:$A$31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Tabelle1!$B$26:$B$31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330-9ECD-A3B6FA8449D2}"/>
            </c:ext>
          </c:extLst>
        </c:ser>
        <c:ser>
          <c:idx val="1"/>
          <c:order val="1"/>
          <c:tx>
            <c:strRef>
              <c:f>Tabelle1!$C$25</c:f>
              <c:strCache>
                <c:ptCount val="1"/>
                <c:pt idx="0">
                  <c:v>Antworten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Tabelle1!$A$26:$A$31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Tabelle1!$C$26:$C$31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70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7-4330-9ECD-A3B6FA8449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23626320"/>
        <c:axId val="623629272"/>
      </c:barChart>
      <c:catAx>
        <c:axId val="6236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29272"/>
        <c:crosses val="autoZero"/>
        <c:auto val="1"/>
        <c:lblAlgn val="ctr"/>
        <c:lblOffset val="100"/>
        <c:noMultiLvlLbl val="0"/>
      </c:catAx>
      <c:valAx>
        <c:axId val="623629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36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B06-4A8E-920C-B23379DEAB3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B06-4A8E-920C-B23379DEAB3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B06-4A8E-920C-B23379DEAB30}"/>
              </c:ext>
            </c:extLst>
          </c:dPt>
          <c:dLbls>
            <c:dLbl>
              <c:idx val="0"/>
              <c:layout>
                <c:manualLayout>
                  <c:x val="-8.0509623797025368E-3"/>
                  <c:y val="-1.4195465150189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06-4A8E-920C-B23379DEAB30}"/>
                </c:ext>
              </c:extLst>
            </c:dLbl>
            <c:dLbl>
              <c:idx val="1"/>
              <c:layout>
                <c:manualLayout>
                  <c:x val="2.1460848643919509E-2"/>
                  <c:y val="-1.07017351997666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6-4A8E-920C-B23379DEAB30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B06-4A8E-920C-B23379DEAB3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Verwaltungsebene!$B$15:$B$17</c:f>
              <c:strCache>
                <c:ptCount val="3"/>
                <c:pt idx="0">
                  <c:v>Bundesebene</c:v>
                </c:pt>
                <c:pt idx="1">
                  <c:v>Länderebene</c:v>
                </c:pt>
                <c:pt idx="2">
                  <c:v>Kommunale Ebene (einschließlich der Bezirksebene in Stadtstaaten)</c:v>
                </c:pt>
              </c:strCache>
            </c:strRef>
          </c:cat>
          <c:val>
            <c:numRef>
              <c:f>Verwaltungsebene!$E$15:$E$17</c:f>
              <c:numCache>
                <c:formatCode>0.00%</c:formatCode>
                <c:ptCount val="3"/>
                <c:pt idx="0">
                  <c:v>0.02</c:v>
                </c:pt>
                <c:pt idx="1">
                  <c:v>5.2999999999999999E-2</c:v>
                </c:pt>
                <c:pt idx="2">
                  <c:v>0.92700000000000005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6-4A8E-920C-B23379DEAB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Beispiel Kreisdiagramm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Tabelle1!$B$42</c:f>
              <c:strCache>
                <c:ptCount val="1"/>
                <c:pt idx="0">
                  <c:v>Befragte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5448-4D64-ABFD-3F563E82ED7D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5448-4D64-ABFD-3F563E82ED7D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5448-4D64-ABFD-3F563E82ED7D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5448-4D64-ABFD-3F563E82ED7D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5448-4D64-ABFD-3F563E82ED7D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5">
                    <a:lumMod val="60000"/>
                  </a:schemeClr>
                </a:fgClr>
                <a:bgClr>
                  <a:schemeClr val="accent5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tx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5448-4D64-ABFD-3F563E82ED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Tabelle1!$A$43:$A$48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Tabelle1!$B$43:$B$48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F-4988-9688-4A3AA7E79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C1F5-4D1C-A38E-02B152E54851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C1F5-4D1C-A38E-02B152E54851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C1F5-4D1C-A38E-02B152E54851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C1F5-4D1C-A38E-02B152E54851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C1F5-4D1C-A38E-02B152E54851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C1F5-4D1C-A38E-02B152E54851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C1F5-4D1C-A38E-02B152E54851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C1F5-4D1C-A38E-02B152E54851}"/>
              </c:ext>
            </c:extLst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ysClr val="windowText" lastClr="000000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C1F5-4D1C-A38E-02B152E54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Tabelle1!$A$57:$A$65</c:f>
              <c:strCache>
                <c:ptCount val="9"/>
                <c:pt idx="0">
                  <c:v>Bayern</c:v>
                </c:pt>
                <c:pt idx="1">
                  <c:v>Berlin</c:v>
                </c:pt>
                <c:pt idx="2">
                  <c:v>Bremen</c:v>
                </c:pt>
                <c:pt idx="3">
                  <c:v>Hessen</c:v>
                </c:pt>
                <c:pt idx="4">
                  <c:v>Niedersachsen</c:v>
                </c:pt>
                <c:pt idx="5">
                  <c:v>Nordrhein-Westfalen</c:v>
                </c:pt>
                <c:pt idx="6">
                  <c:v>Rheinland-Pfalz</c:v>
                </c:pt>
                <c:pt idx="7">
                  <c:v>Sachsen</c:v>
                </c:pt>
                <c:pt idx="8">
                  <c:v>Schleswig-Holstein</c:v>
                </c:pt>
              </c:strCache>
            </c:strRef>
          </c:cat>
          <c:val>
            <c:numRef>
              <c:f>Tabelle1!$B$57:$B$65</c:f>
              <c:numCache>
                <c:formatCode>0.00%</c:formatCode>
                <c:ptCount val="9"/>
                <c:pt idx="0">
                  <c:v>5.5E-2</c:v>
                </c:pt>
                <c:pt idx="1">
                  <c:v>2.9000000000000001E-2</c:v>
                </c:pt>
                <c:pt idx="2">
                  <c:v>0.33200000000000002</c:v>
                </c:pt>
                <c:pt idx="3">
                  <c:v>1.2999999999999999E-2</c:v>
                </c:pt>
                <c:pt idx="4">
                  <c:v>0.155</c:v>
                </c:pt>
                <c:pt idx="5">
                  <c:v>0.19700000000000001</c:v>
                </c:pt>
                <c:pt idx="6">
                  <c:v>0.13400000000000001</c:v>
                </c:pt>
                <c:pt idx="7">
                  <c:v>7.5999999999999998E-2</c:v>
                </c:pt>
                <c:pt idx="8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9-438E-AA32-7E9F35CC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8-47BA-85E3-66F5F5235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28-47BA-85E3-66F5F5235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28-47BA-85E3-66F5F5235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28-47BA-85E3-66F5F5235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28-47BA-85E3-66F5F5235D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28-47BA-85E3-66F5F5235D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28-47BA-85E3-66F5F5235D7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28-47BA-85E3-66F5F5235D7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28-47BA-85E3-66F5F5235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Bundesland!$A$3:$A$11</c:f>
              <c:strCache>
                <c:ptCount val="9"/>
                <c:pt idx="0">
                  <c:v>Bayern</c:v>
                </c:pt>
                <c:pt idx="1">
                  <c:v>Berlin</c:v>
                </c:pt>
                <c:pt idx="2">
                  <c:v>Bremen</c:v>
                </c:pt>
                <c:pt idx="3">
                  <c:v>Hessen</c:v>
                </c:pt>
                <c:pt idx="4">
                  <c:v>Niedersachsen</c:v>
                </c:pt>
                <c:pt idx="5">
                  <c:v>Nordrhein-Westfalen</c:v>
                </c:pt>
                <c:pt idx="6">
                  <c:v>Rheinland-Pfalz</c:v>
                </c:pt>
                <c:pt idx="7">
                  <c:v>Sachsen</c:v>
                </c:pt>
                <c:pt idx="8">
                  <c:v>Schleswig-Holstein</c:v>
                </c:pt>
              </c:strCache>
            </c:strRef>
          </c:cat>
          <c:val>
            <c:numRef>
              <c:f>Bundesland!$B$3:$B$11</c:f>
              <c:numCache>
                <c:formatCode>0.00%</c:formatCode>
                <c:ptCount val="9"/>
                <c:pt idx="0">
                  <c:v>5.5E-2</c:v>
                </c:pt>
                <c:pt idx="1">
                  <c:v>2.9000000000000001E-2</c:v>
                </c:pt>
                <c:pt idx="2">
                  <c:v>0.33200000000000002</c:v>
                </c:pt>
                <c:pt idx="3">
                  <c:v>1.2999999999999999E-2</c:v>
                </c:pt>
                <c:pt idx="4">
                  <c:v>0.155</c:v>
                </c:pt>
                <c:pt idx="5">
                  <c:v>0.19700000000000001</c:v>
                </c:pt>
                <c:pt idx="6">
                  <c:v>0.13400000000000001</c:v>
                </c:pt>
                <c:pt idx="7">
                  <c:v>7.5999999999999998E-2</c:v>
                </c:pt>
                <c:pt idx="8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C-4029-AE00-72C7F2A907EE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Bundesland!$A$16:$A$24</c:f>
              <c:strCache>
                <c:ptCount val="9"/>
                <c:pt idx="0">
                  <c:v>Schleswig-Holstein</c:v>
                </c:pt>
                <c:pt idx="1">
                  <c:v>Sachsen</c:v>
                </c:pt>
                <c:pt idx="2">
                  <c:v>Rheinland-Pfalz</c:v>
                </c:pt>
                <c:pt idx="3">
                  <c:v>Nordrhein-Westfalen</c:v>
                </c:pt>
                <c:pt idx="4">
                  <c:v>Niedersachsen</c:v>
                </c:pt>
                <c:pt idx="5">
                  <c:v>Hessen</c:v>
                </c:pt>
                <c:pt idx="6">
                  <c:v>Bremen</c:v>
                </c:pt>
                <c:pt idx="7">
                  <c:v>Berlin</c:v>
                </c:pt>
                <c:pt idx="8">
                  <c:v>Bayern</c:v>
                </c:pt>
              </c:strCache>
            </c:strRef>
          </c:cat>
          <c:val>
            <c:numRef>
              <c:f>Bundesland!$B$16:$B$24</c:f>
              <c:numCache>
                <c:formatCode>General</c:formatCode>
                <c:ptCount val="9"/>
                <c:pt idx="0">
                  <c:v>0.8</c:v>
                </c:pt>
                <c:pt idx="1">
                  <c:v>7.6</c:v>
                </c:pt>
                <c:pt idx="2">
                  <c:v>13.4</c:v>
                </c:pt>
                <c:pt idx="3">
                  <c:v>19.7</c:v>
                </c:pt>
                <c:pt idx="4">
                  <c:v>15.5</c:v>
                </c:pt>
                <c:pt idx="5">
                  <c:v>1.3</c:v>
                </c:pt>
                <c:pt idx="6">
                  <c:v>33.200000000000003</c:v>
                </c:pt>
                <c:pt idx="7">
                  <c:v>2.9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9-4342-A2F1-39C3B608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913615"/>
        <c:axId val="1969916943"/>
      </c:barChart>
      <c:catAx>
        <c:axId val="1969913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9916943"/>
        <c:crosses val="autoZero"/>
        <c:auto val="1"/>
        <c:lblAlgn val="ctr"/>
        <c:lblOffset val="100"/>
        <c:noMultiLvlLbl val="0"/>
      </c:catAx>
      <c:valAx>
        <c:axId val="196991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991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6D-469C-A38A-0D70A9AA6E3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6D-469C-A38A-0D70A9AA6E3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6D-469C-A38A-0D70A9AA6E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6D-469C-A38A-0D70A9AA6E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6D-469C-A38A-0D70A9AA6E3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76D-469C-A38A-0D70A9AA6E3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67C9601-0B4B-4CC3-8996-5FD0296AA2B7}" type="VALUE">
                      <a:rPr lang="en-DE">
                        <a:solidFill>
                          <a:schemeClr val="bg1"/>
                        </a:solidFill>
                      </a:rPr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76D-469C-A38A-0D70A9AA6E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Gebietskörperschaft!$A$7:$A$11</c:f>
              <c:strCache>
                <c:ptCount val="5"/>
                <c:pt idx="0">
                  <c:v>Landkreis/Kreis</c:v>
                </c:pt>
                <c:pt idx="1">
                  <c:v>kreisfreie Stadt/Stadtkreis</c:v>
                </c:pt>
                <c:pt idx="2">
                  <c:v>große kreisangehörige Stadt</c:v>
                </c:pt>
                <c:pt idx="3">
                  <c:v>verbandsfreie Gemeinde</c:v>
                </c:pt>
                <c:pt idx="4">
                  <c:v>Sonstiges</c:v>
                </c:pt>
              </c:strCache>
            </c:strRef>
          </c:cat>
          <c:val>
            <c:numRef>
              <c:f>Gebietskörperschaft!$B$7:$B$11</c:f>
              <c:numCache>
                <c:formatCode>0.00%</c:formatCode>
                <c:ptCount val="5"/>
                <c:pt idx="0">
                  <c:v>0.18099999999999999</c:v>
                </c:pt>
                <c:pt idx="1">
                  <c:v>0.752</c:v>
                </c:pt>
                <c:pt idx="2">
                  <c:v>4.2999999999999997E-2</c:v>
                </c:pt>
                <c:pt idx="3">
                  <c:v>5.0000000000000001E-3</c:v>
                </c:pt>
                <c:pt idx="4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6D-469C-A38A-0D70A9AA6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Größe_Gebietskörperschaft!$B$6:$B$11</c:f>
              <c:strCache>
                <c:ptCount val="6"/>
                <c:pt idx="0">
                  <c:v>400.000 Einwohner*innen oder mehr</c:v>
                </c:pt>
                <c:pt idx="1">
                  <c:v>200.000 bis unter 400.000 Einwohner*innen</c:v>
                </c:pt>
                <c:pt idx="2">
                  <c:v>100.000 bis unter 200.000 Einwohner*innen</c:v>
                </c:pt>
                <c:pt idx="3">
                  <c:v>50.000 bis unter 100.000 Einwohner*innen</c:v>
                </c:pt>
                <c:pt idx="4">
                  <c:v>25.000 bis unter 50.000 Einwohner*innen</c:v>
                </c:pt>
                <c:pt idx="5">
                  <c:v>weniger als 10.000 Einwohner*innen</c:v>
                </c:pt>
              </c:strCache>
            </c:strRef>
          </c:cat>
          <c:val>
            <c:numRef>
              <c:f>Größe_Gebietskörperschaft!$E$6:$E$11</c:f>
              <c:numCache>
                <c:formatCode>0.00%</c:formatCode>
                <c:ptCount val="6"/>
                <c:pt idx="0">
                  <c:v>0.52300000000000002</c:v>
                </c:pt>
                <c:pt idx="1">
                  <c:v>0.14499999999999999</c:v>
                </c:pt>
                <c:pt idx="2">
                  <c:v>0.16400000000000001</c:v>
                </c:pt>
                <c:pt idx="3">
                  <c:v>7.2999999999999995E-2</c:v>
                </c:pt>
                <c:pt idx="4">
                  <c:v>9.0999999999999998E-2</c:v>
                </c:pt>
                <c:pt idx="5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2-4D0F-BAD3-B28200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8903504"/>
        <c:axId val="788908496"/>
      </c:barChart>
      <c:catAx>
        <c:axId val="78890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08496"/>
        <c:crosses val="autoZero"/>
        <c:auto val="1"/>
        <c:lblAlgn val="ctr"/>
        <c:lblOffset val="100"/>
        <c:noMultiLvlLbl val="0"/>
      </c:catAx>
      <c:valAx>
        <c:axId val="7889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0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Funktionsebene!$B$14:$B$18</c:f>
              <c:strCache>
                <c:ptCount val="5"/>
                <c:pt idx="0">
                  <c:v>Beamt*innen: (Ehemaliger) einfacher Dienst, Tarifbeschäftigte: Entgeltgruppe E 1 - E 4 oder vergleichbar</c:v>
                </c:pt>
                <c:pt idx="1">
                  <c:v>Beamt*innen: (Ehemaliger) mittlerer Dienst, Tarifbeschäftigte: Entgeltgruppe E 5 - E 9a oder vergleichbar</c:v>
                </c:pt>
                <c:pt idx="2">
                  <c:v>Beamt*innen: (Ehemaliger) gehobener Dienst, Tarifbeschäftigte: Entgeltgruppe E 9b - E 12 oder vergleichbar</c:v>
                </c:pt>
                <c:pt idx="3">
                  <c:v>Beamt*innen: (Ehemaliger) hÖherer Dienst, Tarifbeschäftigte: Entgeltgruppe E 13 - E 15, übertarifliches Entgelt oder</c:v>
                </c:pt>
                <c:pt idx="4">
                  <c:v>Sonstiges</c:v>
                </c:pt>
              </c:strCache>
            </c:strRef>
          </c:cat>
          <c:val>
            <c:numRef>
              <c:f>Funktionsebene!$E$14:$E$18</c:f>
              <c:numCache>
                <c:formatCode>0.00%</c:formatCode>
                <c:ptCount val="5"/>
                <c:pt idx="0">
                  <c:v>4.0000000000000001E-3</c:v>
                </c:pt>
                <c:pt idx="1">
                  <c:v>9.8000000000000004E-2</c:v>
                </c:pt>
                <c:pt idx="2">
                  <c:v>0.67100000000000004</c:v>
                </c:pt>
                <c:pt idx="3">
                  <c:v>0.12</c:v>
                </c:pt>
                <c:pt idx="4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D-4DE2-8CAC-23C63520A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893104"/>
        <c:axId val="788903920"/>
      </c:barChart>
      <c:catAx>
        <c:axId val="78889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903920"/>
        <c:crosses val="autoZero"/>
        <c:auto val="1"/>
        <c:lblAlgn val="ctr"/>
        <c:lblOffset val="100"/>
        <c:noMultiLvlLbl val="0"/>
      </c:catAx>
      <c:valAx>
        <c:axId val="78890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889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305336</xdr:colOff>
      <xdr:row>5</xdr:row>
      <xdr:rowOff>66727</xdr:rowOff>
    </xdr:from>
    <xdr:to>
      <xdr:col>13</xdr:col>
      <xdr:colOff>620731</xdr:colOff>
      <xdr:row>19</xdr:row>
      <xdr:rowOff>53510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654844</xdr:colOff>
      <xdr:row>19</xdr:row>
      <xdr:rowOff>59529</xdr:rowOff>
    </xdr:from>
    <xdr:to>
      <xdr:col>14</xdr:col>
      <xdr:colOff>506016</xdr:colOff>
      <xdr:row>35</xdr:row>
      <xdr:rowOff>185934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257968</xdr:colOff>
      <xdr:row>40</xdr:row>
      <xdr:rowOff>19844</xdr:rowOff>
    </xdr:from>
    <xdr:to>
      <xdr:col>13</xdr:col>
      <xdr:colOff>565546</xdr:colOff>
      <xdr:row>58</xdr:row>
      <xdr:rowOff>119063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5</xdr:row>
      <xdr:rowOff>9524</xdr:rowOff>
    </xdr:from>
    <xdr:to>
      <xdr:col>11</xdr:col>
      <xdr:colOff>361949</xdr:colOff>
      <xdr:row>25</xdr:row>
      <xdr:rowOff>95249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16</xdr:row>
      <xdr:rowOff>176212</xdr:rowOff>
    </xdr:from>
    <xdr:to>
      <xdr:col>7</xdr:col>
      <xdr:colOff>742950</xdr:colOff>
      <xdr:row>31</xdr:row>
      <xdr:rowOff>61912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13</xdr:row>
      <xdr:rowOff>33337</xdr:rowOff>
    </xdr:from>
    <xdr:to>
      <xdr:col>15</xdr:col>
      <xdr:colOff>152400</xdr:colOff>
      <xdr:row>27</xdr:row>
      <xdr:rowOff>109537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19</xdr:row>
      <xdr:rowOff>14287</xdr:rowOff>
    </xdr:from>
    <xdr:to>
      <xdr:col>13</xdr:col>
      <xdr:colOff>200025</xdr:colOff>
      <xdr:row>33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4</xdr:row>
      <xdr:rowOff>495300</xdr:rowOff>
    </xdr:from>
    <xdr:to>
      <xdr:col>10</xdr:col>
      <xdr:colOff>180975</xdr:colOff>
      <xdr:row>5</xdr:row>
      <xdr:rowOff>769357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200423</xdr:colOff>
      <xdr:row>3</xdr:row>
      <xdr:rowOff>8073</xdr:rowOff>
    </xdr:from>
    <xdr:to>
      <xdr:col>13</xdr:col>
      <xdr:colOff>358734</xdr:colOff>
      <xdr:row>33</xdr:row>
      <xdr:rowOff>80720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6</xdr:row>
      <xdr:rowOff>50090</xdr:rowOff>
    </xdr:from>
    <xdr:to>
      <xdr:col>17</xdr:col>
      <xdr:colOff>456078</xdr:colOff>
      <xdr:row>39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520290</xdr:colOff>
      <xdr:row>52</xdr:row>
      <xdr:rowOff>61452</xdr:rowOff>
    </xdr:from>
    <xdr:to>
      <xdr:col>15</xdr:col>
      <xdr:colOff>337984</xdr:colOff>
      <xdr:row>79</xdr:row>
      <xdr:rowOff>133145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534567</xdr:colOff>
      <xdr:row>13</xdr:row>
      <xdr:rowOff>29157</xdr:rowOff>
    </xdr:from>
    <xdr:to>
      <xdr:col>13</xdr:col>
      <xdr:colOff>563725</xdr:colOff>
      <xdr:row>51</xdr:row>
      <xdr:rowOff>155510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381724</xdr:colOff>
      <xdr:row>6</xdr:row>
      <xdr:rowOff>107140</xdr:rowOff>
    </xdr:from>
    <xdr:to>
      <xdr:col>15</xdr:col>
      <xdr:colOff>635000</xdr:colOff>
      <xdr:row>55</xdr:row>
      <xdr:rowOff>90714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8517</xdr:colOff>
      <xdr:row>21</xdr:row>
      <xdr:rowOff>152400</xdr:rowOff>
    </xdr:from>
    <xdr:to>
      <xdr:col>9</xdr:col>
      <xdr:colOff>47625</xdr:colOff>
      <xdr:row>43</xdr:row>
      <xdr:rowOff>148290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55</xdr:row>
      <xdr:rowOff>166686</xdr:rowOff>
    </xdr:from>
    <xdr:to>
      <xdr:col>11</xdr:col>
      <xdr:colOff>485775</xdr:colOff>
      <xdr:row>74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625335</xdr:colOff>
      <xdr:row>5</xdr:row>
      <xdr:rowOff>95250</xdr:rowOff>
    </xdr:from>
    <xdr:to>
      <xdr:col>17</xdr:col>
      <xdr:colOff>666751</xdr:colOff>
      <xdr:row>13</xdr:row>
      <xdr:rowOff>174625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134055</xdr:colOff>
      <xdr:row>49</xdr:row>
      <xdr:rowOff>77611</xdr:rowOff>
    </xdr:from>
    <xdr:to>
      <xdr:col>18</xdr:col>
      <xdr:colOff>677333</xdr:colOff>
      <xdr:row>72</xdr:row>
      <xdr:rowOff>148167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10</xdr:row>
      <xdr:rowOff>4762</xdr:rowOff>
    </xdr:from>
    <xdr:to>
      <xdr:col>13</xdr:col>
      <xdr:colOff>9525</xdr:colOff>
      <xdr:row>24</xdr:row>
      <xdr:rowOff>80962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693420</xdr:colOff>
      <xdr:row>3</xdr:row>
      <xdr:rowOff>110490</xdr:rowOff>
    </xdr:from>
    <xdr:to>
      <xdr:col>14</xdr:col>
      <xdr:colOff>320040</xdr:colOff>
      <xdr:row>14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6718721-E03B-422C-9A49-F13C61DE2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635331</xdr:colOff>
      <xdr:row>12</xdr:row>
      <xdr:rowOff>5918</xdr:rowOff>
    </xdr:from>
    <xdr:to>
      <xdr:col>17</xdr:col>
      <xdr:colOff>400754</xdr:colOff>
      <xdr:row>31</xdr:row>
      <xdr:rowOff>121954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35</xdr:row>
      <xdr:rowOff>138112</xdr:rowOff>
    </xdr:from>
    <xdr:to>
      <xdr:col>12</xdr:col>
      <xdr:colOff>268941</xdr:colOff>
      <xdr:row>54</xdr:row>
      <xdr:rowOff>22412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</xdr:row>
      <xdr:rowOff>90487</xdr:rowOff>
    </xdr:from>
    <xdr:to>
      <xdr:col>12</xdr:col>
      <xdr:colOff>533400</xdr:colOff>
      <xdr:row>16</xdr:row>
      <xdr:rowOff>166687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749300</xdr:colOff>
      <xdr:row>5</xdr:row>
      <xdr:rowOff>19050</xdr:rowOff>
    </xdr:from>
    <xdr:to>
      <xdr:col>15</xdr:col>
      <xdr:colOff>558800</xdr:colOff>
      <xdr:row>20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25</xdr:row>
      <xdr:rowOff>138112</xdr:rowOff>
    </xdr:from>
    <xdr:to>
      <xdr:col>10</xdr:col>
      <xdr:colOff>114300</xdr:colOff>
      <xdr:row>40</xdr:row>
      <xdr:rowOff>23812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396875</xdr:colOff>
      <xdr:row>24</xdr:row>
      <xdr:rowOff>107950</xdr:rowOff>
    </xdr:from>
    <xdr:to>
      <xdr:col>17</xdr:col>
      <xdr:colOff>168275</xdr:colOff>
      <xdr:row>39</xdr:row>
      <xdr:rowOff>88900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133537</xdr:colOff>
      <xdr:row>50</xdr:row>
      <xdr:rowOff>123825</xdr:rowOff>
    </xdr:from>
    <xdr:to>
      <xdr:col>12</xdr:col>
      <xdr:colOff>571500</xdr:colOff>
      <xdr:row>58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755650</xdr:colOff>
      <xdr:row>59</xdr:row>
      <xdr:rowOff>79375</xdr:rowOff>
    </xdr:from>
    <xdr:to>
      <xdr:col>12</xdr:col>
      <xdr:colOff>527050</xdr:colOff>
      <xdr:row>74</xdr:row>
      <xdr:rowOff>60325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0</xdr:row>
      <xdr:rowOff>0</xdr:rowOff>
    </xdr:from>
    <xdr:to>
      <xdr:col>10</xdr:col>
      <xdr:colOff>412750</xdr:colOff>
      <xdr:row>18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520700</xdr:colOff>
      <xdr:row>22</xdr:row>
      <xdr:rowOff>22225</xdr:rowOff>
    </xdr:from>
    <xdr:to>
      <xdr:col>9</xdr:col>
      <xdr:colOff>520700</xdr:colOff>
      <xdr:row>37</xdr:row>
      <xdr:rowOff>3175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520700</xdr:colOff>
      <xdr:row>40</xdr:row>
      <xdr:rowOff>22225</xdr:rowOff>
    </xdr:from>
    <xdr:to>
      <xdr:col>9</xdr:col>
      <xdr:colOff>520700</xdr:colOff>
      <xdr:row>55</xdr:row>
      <xdr:rowOff>3175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54</xdr:row>
      <xdr:rowOff>148590</xdr:rowOff>
    </xdr:from>
    <xdr:to>
      <xdr:col>9</xdr:col>
      <xdr:colOff>213360</xdr:colOff>
      <xdr:row>65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146685</xdr:colOff>
      <xdr:row>0</xdr:row>
      <xdr:rowOff>0</xdr:rowOff>
    </xdr:from>
    <xdr:to>
      <xdr:col>13</xdr:col>
      <xdr:colOff>777240</xdr:colOff>
      <xdr:row>16</xdr:row>
      <xdr:rowOff>120015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721359</xdr:colOff>
      <xdr:row>17</xdr:row>
      <xdr:rowOff>173354</xdr:rowOff>
    </xdr:from>
    <xdr:to>
      <xdr:col>10</xdr:col>
      <xdr:colOff>123824</xdr:colOff>
      <xdr:row>35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407670</xdr:colOff>
      <xdr:row>2</xdr:row>
      <xdr:rowOff>133349</xdr:rowOff>
    </xdr:from>
    <xdr:to>
      <xdr:col>8</xdr:col>
      <xdr:colOff>752475</xdr:colOff>
      <xdr:row>19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7</xdr:row>
      <xdr:rowOff>71437</xdr:rowOff>
    </xdr:from>
    <xdr:to>
      <xdr:col>12</xdr:col>
      <xdr:colOff>704849</xdr:colOff>
      <xdr:row>21</xdr:row>
      <xdr:rowOff>147637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10</xdr:row>
      <xdr:rowOff>71437</xdr:rowOff>
    </xdr:from>
    <xdr:to>
      <xdr:col>12</xdr:col>
      <xdr:colOff>19049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454025</xdr:colOff>
      <xdr:row>19</xdr:row>
      <xdr:rowOff>82550</xdr:rowOff>
    </xdr:from>
    <xdr:to>
      <xdr:col>7</xdr:col>
      <xdr:colOff>225425</xdr:colOff>
      <xdr:row>34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7</xdr:row>
      <xdr:rowOff>71437</xdr:rowOff>
    </xdr:from>
    <xdr:to>
      <xdr:col>11</xdr:col>
      <xdr:colOff>161925</xdr:colOff>
      <xdr:row>21</xdr:row>
      <xdr:rowOff>147637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20</xdr:row>
      <xdr:rowOff>109537</xdr:rowOff>
    </xdr:from>
    <xdr:to>
      <xdr:col>12</xdr:col>
      <xdr:colOff>628650</xdr:colOff>
      <xdr:row>34</xdr:row>
      <xdr:rowOff>185737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3</xdr:row>
      <xdr:rowOff>176212</xdr:rowOff>
    </xdr:from>
    <xdr:to>
      <xdr:col>12</xdr:col>
      <xdr:colOff>638175</xdr:colOff>
      <xdr:row>18</xdr:row>
      <xdr:rowOff>61912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7</xdr:row>
      <xdr:rowOff>71436</xdr:rowOff>
    </xdr:from>
    <xdr:to>
      <xdr:col>12</xdr:col>
      <xdr:colOff>38099</xdr:colOff>
      <xdr:row>25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QD/Freigegebene%20Dokumente/General/Soz_Auswertung_und_Visualisierung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z_Auswertung"/>
      <sheetName val="a1"/>
      <sheetName val="a1d"/>
      <sheetName val="a3"/>
      <sheetName val="a4"/>
      <sheetName val="a5"/>
      <sheetName val="b1"/>
      <sheetName val="b2"/>
      <sheetName val="b3"/>
      <sheetName val="b4"/>
      <sheetName val="b5"/>
      <sheetName val="b6"/>
      <sheetName val="b6_neu"/>
      <sheetName val="b7"/>
      <sheetName val="b8"/>
      <sheetName val="b12"/>
      <sheetName val="b13"/>
      <sheetName val="b14"/>
      <sheetName val="c3x1"/>
      <sheetName val="c3x2"/>
      <sheetName val="c3x3b"/>
      <sheetName val="c3x3c"/>
      <sheetName val="c3x3-4-5"/>
      <sheetName val="d1-d3b"/>
    </sheetNames>
    <sheetDataSet>
      <sheetData sheetId="0"/>
      <sheetData sheetId="1"/>
      <sheetData sheetId="2"/>
      <sheetData sheetId="3"/>
      <sheetData sheetId="4">
        <row r="14">
          <cell r="B14" t="str">
            <v>Weniger als 5 Jahre</v>
          </cell>
          <cell r="C14">
            <v>54</v>
          </cell>
        </row>
        <row r="15">
          <cell r="B15" t="str">
            <v>5 bis weniger als 10 Jahre</v>
          </cell>
          <cell r="C15">
            <v>36</v>
          </cell>
        </row>
        <row r="16">
          <cell r="B16" t="str">
            <v>10 bis weniger als 20 Jahre</v>
          </cell>
          <cell r="C16">
            <v>42</v>
          </cell>
        </row>
        <row r="17">
          <cell r="B17" t="str">
            <v>20 bis weniger als 30 Jahre</v>
          </cell>
          <cell r="C17">
            <v>38</v>
          </cell>
        </row>
        <row r="18">
          <cell r="B18" t="str">
            <v>30 bis weniger als 40 Jahre</v>
          </cell>
          <cell r="C18">
            <v>51</v>
          </cell>
        </row>
        <row r="19">
          <cell r="B19" t="str">
            <v>40 Jahre und mehr</v>
          </cell>
          <cell r="C19">
            <v>25</v>
          </cell>
        </row>
      </sheetData>
      <sheetData sheetId="5">
        <row r="14">
          <cell r="B14" t="str">
            <v>Ja</v>
          </cell>
          <cell r="C14">
            <v>88</v>
          </cell>
        </row>
        <row r="15">
          <cell r="B15" t="str">
            <v>Nein</v>
          </cell>
          <cell r="C15">
            <v>153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QD Rot">
      <a:dk1>
        <a:sysClr val="windowText" lastClr="000000"/>
      </a:dk1>
      <a:lt1>
        <a:sysClr val="window" lastClr="FFFFFF"/>
      </a:lt1>
      <a:dk2>
        <a:srgbClr val="313133"/>
      </a:dk2>
      <a:lt2>
        <a:srgbClr val="EEECE1"/>
      </a:lt2>
      <a:accent1>
        <a:srgbClr val="BD0021"/>
      </a:accent1>
      <a:accent2>
        <a:srgbClr val="CA334D"/>
      </a:accent2>
      <a:accent3>
        <a:srgbClr val="DE8090"/>
      </a:accent3>
      <a:accent4>
        <a:srgbClr val="EBB3BC"/>
      </a:accent4>
      <a:accent5>
        <a:srgbClr val="F8E6E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tabSelected="1" topLeftCell="A41" zoomScale="96" zoomScaleNormal="96" workbookViewId="0">
      <selection activeCell="J41" sqref="J41"/>
    </sheetView>
  </sheetViews>
  <sheetFormatPr baseColWidth="10" defaultColWidth="11.453125" defaultRowHeight="14.5" x14ac:dyDescent="0.35"/>
  <sheetData>
    <row r="3" spans="1:6" x14ac:dyDescent="0.35">
      <c r="A3" t="s">
        <v>0</v>
      </c>
    </row>
    <row r="4" spans="1:6" x14ac:dyDescent="0.35">
      <c r="C4" t="s">
        <v>1</v>
      </c>
      <c r="D4" t="s">
        <v>2</v>
      </c>
      <c r="E4" t="s">
        <v>3</v>
      </c>
      <c r="F4" t="s">
        <v>4</v>
      </c>
    </row>
    <row r="5" spans="1:6" x14ac:dyDescent="0.35">
      <c r="A5" t="s">
        <v>5</v>
      </c>
      <c r="B5" t="s">
        <v>6</v>
      </c>
      <c r="C5">
        <v>236</v>
      </c>
      <c r="D5">
        <v>239</v>
      </c>
      <c r="E5">
        <v>221</v>
      </c>
      <c r="F5">
        <v>197</v>
      </c>
    </row>
    <row r="6" spans="1:6" x14ac:dyDescent="0.35">
      <c r="B6" t="s">
        <v>7</v>
      </c>
      <c r="C6">
        <v>10</v>
      </c>
      <c r="D6">
        <v>7</v>
      </c>
      <c r="E6">
        <v>25</v>
      </c>
      <c r="F6">
        <v>49</v>
      </c>
    </row>
    <row r="7" spans="1:6" x14ac:dyDescent="0.35">
      <c r="A7" t="s">
        <v>8</v>
      </c>
      <c r="C7">
        <v>1.33</v>
      </c>
      <c r="D7">
        <v>4.1500000000000004</v>
      </c>
      <c r="E7">
        <v>7.19</v>
      </c>
      <c r="F7">
        <v>1.47</v>
      </c>
    </row>
    <row r="8" spans="1:6" x14ac:dyDescent="0.35">
      <c r="A8" t="s">
        <v>9</v>
      </c>
      <c r="C8">
        <v>0.49</v>
      </c>
      <c r="D8">
        <v>1.23</v>
      </c>
      <c r="E8">
        <v>2.02</v>
      </c>
      <c r="F8">
        <v>0.5</v>
      </c>
    </row>
    <row r="9" spans="1:6" x14ac:dyDescent="0.35">
      <c r="A9" t="s">
        <v>10</v>
      </c>
      <c r="C9" t="s">
        <v>11</v>
      </c>
      <c r="D9" t="s">
        <v>12</v>
      </c>
      <c r="E9" t="s">
        <v>13</v>
      </c>
      <c r="F9" t="s">
        <v>14</v>
      </c>
    </row>
    <row r="10" spans="1:6" x14ac:dyDescent="0.35">
      <c r="A10" t="s">
        <v>15</v>
      </c>
      <c r="C10" t="s">
        <v>16</v>
      </c>
      <c r="D10" t="s">
        <v>17</v>
      </c>
      <c r="E10" t="s">
        <v>18</v>
      </c>
      <c r="F10" t="s">
        <v>19</v>
      </c>
    </row>
    <row r="12" spans="1:6" x14ac:dyDescent="0.35">
      <c r="A12" t="s">
        <v>20</v>
      </c>
    </row>
    <row r="13" spans="1:6" x14ac:dyDescent="0.35">
      <c r="C13" t="s">
        <v>21</v>
      </c>
      <c r="D13" t="s">
        <v>22</v>
      </c>
      <c r="E13" t="s">
        <v>23</v>
      </c>
      <c r="F13" t="s">
        <v>24</v>
      </c>
    </row>
    <row r="14" spans="1:6" x14ac:dyDescent="0.35">
      <c r="A14" t="s">
        <v>6</v>
      </c>
      <c r="B14" t="s">
        <v>11</v>
      </c>
      <c r="C14">
        <v>160</v>
      </c>
      <c r="D14" s="10">
        <v>0.65</v>
      </c>
      <c r="E14" s="10">
        <v>0.67800000000000005</v>
      </c>
      <c r="F14" s="10">
        <v>0.67800000000000005</v>
      </c>
    </row>
    <row r="15" spans="1:6" x14ac:dyDescent="0.35">
      <c r="B15" t="s">
        <v>25</v>
      </c>
      <c r="C15">
        <v>74</v>
      </c>
      <c r="D15" s="10">
        <v>0.30099999999999999</v>
      </c>
      <c r="E15" s="10">
        <v>0.314</v>
      </c>
      <c r="F15" s="10">
        <v>0.99199999999999999</v>
      </c>
    </row>
    <row r="16" spans="1:6" x14ac:dyDescent="0.35">
      <c r="B16" t="s">
        <v>16</v>
      </c>
      <c r="C16">
        <v>2</v>
      </c>
      <c r="D16" s="10">
        <v>8.0000000000000002E-3</v>
      </c>
      <c r="E16" s="10">
        <v>8.0000000000000002E-3</v>
      </c>
      <c r="F16" s="10">
        <v>1</v>
      </c>
    </row>
    <row r="17" spans="1:6" x14ac:dyDescent="0.35">
      <c r="A17" t="s">
        <v>7</v>
      </c>
      <c r="B17" t="s">
        <v>26</v>
      </c>
      <c r="C17">
        <v>10</v>
      </c>
      <c r="D17" s="10">
        <v>4.1000000000000002E-2</v>
      </c>
    </row>
    <row r="18" spans="1:6" x14ac:dyDescent="0.35">
      <c r="A18" t="s">
        <v>27</v>
      </c>
      <c r="C18">
        <v>246</v>
      </c>
      <c r="D18" s="10">
        <v>1</v>
      </c>
    </row>
    <row r="20" spans="1:6" x14ac:dyDescent="0.35">
      <c r="A20" t="s">
        <v>28</v>
      </c>
    </row>
    <row r="21" spans="1:6" x14ac:dyDescent="0.35">
      <c r="C21" t="s">
        <v>21</v>
      </c>
      <c r="D21" t="s">
        <v>22</v>
      </c>
      <c r="E21" t="s">
        <v>23</v>
      </c>
      <c r="F21" t="s">
        <v>24</v>
      </c>
    </row>
    <row r="22" spans="1:6" x14ac:dyDescent="0.35">
      <c r="A22" t="s">
        <v>6</v>
      </c>
      <c r="B22" t="s">
        <v>12</v>
      </c>
      <c r="C22">
        <v>27</v>
      </c>
      <c r="D22" s="10">
        <v>0.11</v>
      </c>
      <c r="E22" s="10">
        <v>0.113</v>
      </c>
      <c r="F22" s="10">
        <v>0.113</v>
      </c>
    </row>
    <row r="23" spans="1:6" x14ac:dyDescent="0.35">
      <c r="B23" t="s">
        <v>29</v>
      </c>
      <c r="C23">
        <v>51</v>
      </c>
      <c r="D23" s="10">
        <v>0.20699999999999999</v>
      </c>
      <c r="E23" s="10">
        <v>0.21299999999999999</v>
      </c>
      <c r="F23" s="10">
        <v>0.32600000000000001</v>
      </c>
    </row>
    <row r="24" spans="1:6" x14ac:dyDescent="0.35">
      <c r="B24" t="s">
        <v>30</v>
      </c>
      <c r="C24">
        <v>52</v>
      </c>
      <c r="D24" s="10">
        <v>0.21099999999999999</v>
      </c>
      <c r="E24" s="10">
        <v>0.218</v>
      </c>
      <c r="F24" s="10">
        <v>0.54400000000000004</v>
      </c>
    </row>
    <row r="25" spans="1:6" x14ac:dyDescent="0.35">
      <c r="B25" t="s">
        <v>31</v>
      </c>
      <c r="C25">
        <v>76</v>
      </c>
      <c r="D25" s="10">
        <v>0.309</v>
      </c>
      <c r="E25" s="10">
        <v>0.318</v>
      </c>
      <c r="F25" s="10">
        <v>0.86199999999999999</v>
      </c>
    </row>
    <row r="26" spans="1:6" x14ac:dyDescent="0.35">
      <c r="B26" t="s">
        <v>17</v>
      </c>
      <c r="C26">
        <v>33</v>
      </c>
      <c r="D26" s="10">
        <v>0.13400000000000001</v>
      </c>
      <c r="E26" s="10">
        <v>0.13800000000000001</v>
      </c>
      <c r="F26" s="10">
        <v>1</v>
      </c>
    </row>
    <row r="27" spans="1:6" x14ac:dyDescent="0.35">
      <c r="A27" t="s">
        <v>7</v>
      </c>
      <c r="B27" t="s">
        <v>26</v>
      </c>
      <c r="C27">
        <v>7</v>
      </c>
      <c r="D27" s="10">
        <v>2.8000000000000001E-2</v>
      </c>
    </row>
    <row r="28" spans="1:6" x14ac:dyDescent="0.35">
      <c r="A28" t="s">
        <v>27</v>
      </c>
      <c r="C28">
        <v>246</v>
      </c>
      <c r="D28" s="10">
        <v>1</v>
      </c>
    </row>
    <row r="30" spans="1:6" x14ac:dyDescent="0.35">
      <c r="A30" t="s">
        <v>32</v>
      </c>
    </row>
    <row r="31" spans="1:6" x14ac:dyDescent="0.35">
      <c r="C31" t="s">
        <v>21</v>
      </c>
      <c r="D31" t="s">
        <v>22</v>
      </c>
      <c r="E31" t="s">
        <v>23</v>
      </c>
      <c r="F31" t="s">
        <v>24</v>
      </c>
    </row>
    <row r="32" spans="1:6" x14ac:dyDescent="0.35">
      <c r="A32" t="s">
        <v>6</v>
      </c>
      <c r="B32" t="s">
        <v>13</v>
      </c>
      <c r="C32">
        <v>1</v>
      </c>
      <c r="D32" s="10">
        <v>4.0000000000000001E-3</v>
      </c>
      <c r="E32" s="15">
        <v>5.0000000000000001E-3</v>
      </c>
      <c r="F32" s="10">
        <v>5.0000000000000001E-3</v>
      </c>
    </row>
    <row r="33" spans="1:6" x14ac:dyDescent="0.35">
      <c r="B33" t="s">
        <v>33</v>
      </c>
      <c r="C33">
        <v>18</v>
      </c>
      <c r="D33" s="10">
        <v>7.2999999999999995E-2</v>
      </c>
      <c r="E33" s="15">
        <v>8.1000000000000003E-2</v>
      </c>
      <c r="F33" s="10">
        <v>8.5999999999999993E-2</v>
      </c>
    </row>
    <row r="34" spans="1:6" x14ac:dyDescent="0.35">
      <c r="B34" t="s">
        <v>34</v>
      </c>
      <c r="C34">
        <v>20</v>
      </c>
      <c r="D34" s="10">
        <v>8.1000000000000003E-2</v>
      </c>
      <c r="E34" s="15">
        <v>0.09</v>
      </c>
      <c r="F34" s="10">
        <v>0.17599999999999999</v>
      </c>
    </row>
    <row r="35" spans="1:6" x14ac:dyDescent="0.35">
      <c r="B35" t="s">
        <v>35</v>
      </c>
      <c r="C35">
        <v>7</v>
      </c>
      <c r="D35" s="10">
        <v>2.8000000000000001E-2</v>
      </c>
      <c r="E35" s="15">
        <v>3.2000000000000001E-2</v>
      </c>
      <c r="F35" s="10">
        <v>0.20799999999999999</v>
      </c>
    </row>
    <row r="36" spans="1:6" x14ac:dyDescent="0.35">
      <c r="B36" t="s">
        <v>36</v>
      </c>
      <c r="C36">
        <v>7</v>
      </c>
      <c r="D36" s="10">
        <v>2.8000000000000001E-2</v>
      </c>
      <c r="E36" s="15">
        <v>3.2000000000000001E-2</v>
      </c>
      <c r="F36" s="10">
        <v>0.24</v>
      </c>
    </row>
    <row r="37" spans="1:6" x14ac:dyDescent="0.35">
      <c r="B37" t="s">
        <v>37</v>
      </c>
      <c r="C37">
        <v>56</v>
      </c>
      <c r="D37" s="10">
        <v>0.22800000000000001</v>
      </c>
      <c r="E37" s="15">
        <v>0.253</v>
      </c>
      <c r="F37" s="10">
        <v>0.49299999999999999</v>
      </c>
    </row>
    <row r="38" spans="1:6" x14ac:dyDescent="0.35">
      <c r="B38" t="s">
        <v>38</v>
      </c>
      <c r="C38">
        <v>25</v>
      </c>
      <c r="D38" s="10">
        <v>0.10199999999999999</v>
      </c>
      <c r="E38" s="15">
        <v>0.113</v>
      </c>
      <c r="F38" s="10">
        <v>0.60599999999999998</v>
      </c>
    </row>
    <row r="39" spans="1:6" x14ac:dyDescent="0.35">
      <c r="B39" t="s">
        <v>18</v>
      </c>
      <c r="C39">
        <v>87</v>
      </c>
      <c r="D39" s="10">
        <v>0.35399999999999998</v>
      </c>
      <c r="E39" s="15">
        <v>0.39400000000000002</v>
      </c>
      <c r="F39" s="10">
        <v>1</v>
      </c>
    </row>
    <row r="40" spans="1:6" x14ac:dyDescent="0.35">
      <c r="A40" t="s">
        <v>7</v>
      </c>
      <c r="B40" t="s">
        <v>26</v>
      </c>
      <c r="C40">
        <v>25</v>
      </c>
      <c r="D40" s="10">
        <v>0.10199999999999999</v>
      </c>
    </row>
    <row r="41" spans="1:6" x14ac:dyDescent="0.35">
      <c r="A41" t="s">
        <v>27</v>
      </c>
      <c r="C41">
        <v>246</v>
      </c>
      <c r="D41" s="10">
        <v>1</v>
      </c>
    </row>
    <row r="43" spans="1:6" x14ac:dyDescent="0.35">
      <c r="A43" t="s">
        <v>39</v>
      </c>
    </row>
    <row r="44" spans="1:6" x14ac:dyDescent="0.35">
      <c r="C44" t="s">
        <v>21</v>
      </c>
      <c r="D44" t="s">
        <v>22</v>
      </c>
      <c r="E44" t="s">
        <v>23</v>
      </c>
      <c r="F44" t="s">
        <v>24</v>
      </c>
    </row>
    <row r="45" spans="1:6" x14ac:dyDescent="0.35">
      <c r="A45" t="s">
        <v>6</v>
      </c>
      <c r="B45" t="s">
        <v>14</v>
      </c>
      <c r="C45">
        <v>105</v>
      </c>
      <c r="D45" s="10">
        <v>0.42699999999999999</v>
      </c>
      <c r="E45" s="10">
        <v>0.53300000000000003</v>
      </c>
      <c r="F45" s="10">
        <v>0.53300000000000003</v>
      </c>
    </row>
    <row r="46" spans="1:6" x14ac:dyDescent="0.35">
      <c r="B46" t="s">
        <v>19</v>
      </c>
      <c r="C46">
        <v>92</v>
      </c>
      <c r="D46" s="10">
        <v>0.374</v>
      </c>
      <c r="E46" s="10">
        <v>0.46700000000000003</v>
      </c>
      <c r="F46" s="10">
        <v>1</v>
      </c>
    </row>
    <row r="47" spans="1:6" x14ac:dyDescent="0.35">
      <c r="A47" t="s">
        <v>7</v>
      </c>
      <c r="B47" t="s">
        <v>26</v>
      </c>
      <c r="C47">
        <v>49</v>
      </c>
      <c r="D47" s="10">
        <v>0.19900000000000001</v>
      </c>
    </row>
    <row r="48" spans="1:6" x14ac:dyDescent="0.35">
      <c r="A48" t="s">
        <v>27</v>
      </c>
      <c r="C48">
        <v>246</v>
      </c>
      <c r="D48" s="10">
        <v>1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0"/>
  <sheetViews>
    <sheetView zoomScale="118" zoomScaleNormal="118" workbookViewId="0">
      <selection activeCell="M28" sqref="M28"/>
    </sheetView>
  </sheetViews>
  <sheetFormatPr baseColWidth="10" defaultColWidth="11.453125" defaultRowHeight="14.5" x14ac:dyDescent="0.35"/>
  <sheetData>
    <row r="4" spans="3:5" x14ac:dyDescent="0.35">
      <c r="D4" t="s">
        <v>118</v>
      </c>
      <c r="E4" t="s">
        <v>119</v>
      </c>
    </row>
    <row r="5" spans="3:5" x14ac:dyDescent="0.35">
      <c r="C5" t="s">
        <v>120</v>
      </c>
      <c r="D5">
        <v>23</v>
      </c>
      <c r="E5" s="15">
        <v>9.2999999999999999E-2</v>
      </c>
    </row>
    <row r="6" spans="3:5" x14ac:dyDescent="0.35">
      <c r="C6" t="s">
        <v>48</v>
      </c>
      <c r="D6">
        <v>24</v>
      </c>
      <c r="E6" s="15">
        <f>D6/246</f>
        <v>9.7560975609756101E-2</v>
      </c>
    </row>
    <row r="7" spans="3:5" x14ac:dyDescent="0.35">
      <c r="C7" t="s">
        <v>121</v>
      </c>
      <c r="D7">
        <v>26</v>
      </c>
      <c r="E7" s="15">
        <v>0.106</v>
      </c>
    </row>
    <row r="8" spans="3:5" x14ac:dyDescent="0.35">
      <c r="C8" t="s">
        <v>122</v>
      </c>
      <c r="D8">
        <v>26</v>
      </c>
      <c r="E8" s="15">
        <v>0.106</v>
      </c>
    </row>
    <row r="9" spans="3:5" x14ac:dyDescent="0.35">
      <c r="C9" t="s">
        <v>123</v>
      </c>
      <c r="D9">
        <v>29</v>
      </c>
      <c r="E9" s="15">
        <v>0.11799999999999999</v>
      </c>
    </row>
    <row r="10" spans="3:5" x14ac:dyDescent="0.35">
      <c r="C10" t="s">
        <v>124</v>
      </c>
      <c r="D10">
        <v>36</v>
      </c>
      <c r="E10" s="15">
        <v>0.14599999999999999</v>
      </c>
    </row>
    <row r="11" spans="3:5" x14ac:dyDescent="0.35">
      <c r="C11" t="s">
        <v>125</v>
      </c>
      <c r="D11">
        <v>37</v>
      </c>
      <c r="E11" s="15">
        <v>0.15</v>
      </c>
    </row>
    <row r="12" spans="3:5" x14ac:dyDescent="0.35">
      <c r="C12" t="s">
        <v>126</v>
      </c>
      <c r="D12">
        <v>39</v>
      </c>
      <c r="E12" s="15">
        <v>0.159</v>
      </c>
    </row>
    <row r="13" spans="3:5" x14ac:dyDescent="0.35">
      <c r="C13" t="s">
        <v>127</v>
      </c>
      <c r="D13">
        <v>39</v>
      </c>
      <c r="E13" s="15">
        <v>0.159</v>
      </c>
    </row>
    <row r="14" spans="3:5" x14ac:dyDescent="0.35">
      <c r="C14" t="s">
        <v>128</v>
      </c>
      <c r="D14">
        <v>40</v>
      </c>
      <c r="E14" s="15">
        <v>0.16300000000000001</v>
      </c>
    </row>
    <row r="15" spans="3:5" x14ac:dyDescent="0.35">
      <c r="C15" t="s">
        <v>129</v>
      </c>
      <c r="D15">
        <v>40</v>
      </c>
      <c r="E15" s="15">
        <v>0.16300000000000001</v>
      </c>
    </row>
    <row r="16" spans="3:5" x14ac:dyDescent="0.35">
      <c r="C16" t="s">
        <v>130</v>
      </c>
      <c r="D16">
        <v>45</v>
      </c>
      <c r="E16" s="15">
        <v>0.183</v>
      </c>
    </row>
    <row r="17" spans="3:5" x14ac:dyDescent="0.35">
      <c r="C17" t="s">
        <v>131</v>
      </c>
      <c r="D17">
        <v>60</v>
      </c>
      <c r="E17" s="15">
        <v>0.24399999999999999</v>
      </c>
    </row>
    <row r="18" spans="3:5" x14ac:dyDescent="0.35">
      <c r="C18" t="s">
        <v>132</v>
      </c>
      <c r="D18">
        <v>82</v>
      </c>
      <c r="E18" s="15">
        <v>0.33300000000000002</v>
      </c>
    </row>
    <row r="19" spans="3:5" x14ac:dyDescent="0.35">
      <c r="C19" t="s">
        <v>133</v>
      </c>
      <c r="D19">
        <v>108</v>
      </c>
      <c r="E19" s="15">
        <v>0.439</v>
      </c>
    </row>
    <row r="20" spans="3:5" x14ac:dyDescent="0.35">
      <c r="C20" t="s">
        <v>134</v>
      </c>
      <c r="D20">
        <v>24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workbookViewId="0">
      <selection activeCell="K33" sqref="K33"/>
    </sheetView>
  </sheetViews>
  <sheetFormatPr baseColWidth="10" defaultColWidth="11.453125" defaultRowHeight="14.5" x14ac:dyDescent="0.35"/>
  <sheetData>
    <row r="1" spans="1:6" x14ac:dyDescent="0.35">
      <c r="C1" t="s">
        <v>135</v>
      </c>
    </row>
    <row r="2" spans="1:6" x14ac:dyDescent="0.35">
      <c r="A2" t="s">
        <v>5</v>
      </c>
      <c r="B2" t="s">
        <v>6</v>
      </c>
      <c r="C2">
        <v>245</v>
      </c>
    </row>
    <row r="3" spans="1:6" x14ac:dyDescent="0.35">
      <c r="B3" t="s">
        <v>7</v>
      </c>
      <c r="C3">
        <v>1</v>
      </c>
    </row>
    <row r="4" spans="1:6" x14ac:dyDescent="0.35">
      <c r="A4" t="s">
        <v>8</v>
      </c>
      <c r="C4">
        <v>1.45</v>
      </c>
    </row>
    <row r="5" spans="1:6" x14ac:dyDescent="0.35">
      <c r="A5" t="s">
        <v>9</v>
      </c>
      <c r="C5">
        <v>0.67</v>
      </c>
    </row>
    <row r="6" spans="1:6" x14ac:dyDescent="0.35">
      <c r="A6" t="s">
        <v>10</v>
      </c>
      <c r="C6" t="s">
        <v>136</v>
      </c>
    </row>
    <row r="7" spans="1:6" x14ac:dyDescent="0.35">
      <c r="A7" t="s">
        <v>15</v>
      </c>
      <c r="C7" t="s">
        <v>137</v>
      </c>
    </row>
    <row r="9" spans="1:6" x14ac:dyDescent="0.35">
      <c r="A9" t="s">
        <v>138</v>
      </c>
    </row>
    <row r="10" spans="1:6" x14ac:dyDescent="0.35">
      <c r="C10" t="s">
        <v>21</v>
      </c>
      <c r="D10" t="s">
        <v>22</v>
      </c>
      <c r="E10" t="s">
        <v>23</v>
      </c>
      <c r="F10" t="s">
        <v>24</v>
      </c>
    </row>
    <row r="11" spans="1:6" x14ac:dyDescent="0.35">
      <c r="A11" t="s">
        <v>6</v>
      </c>
      <c r="B11" t="s">
        <v>136</v>
      </c>
      <c r="C11">
        <v>157</v>
      </c>
      <c r="D11" s="10">
        <v>0.63800000000000001</v>
      </c>
      <c r="E11" s="10">
        <v>0.64100000000000001</v>
      </c>
      <c r="F11" s="10">
        <v>0.64100000000000001</v>
      </c>
    </row>
    <row r="12" spans="1:6" x14ac:dyDescent="0.35">
      <c r="B12" t="s">
        <v>139</v>
      </c>
      <c r="C12">
        <v>68</v>
      </c>
      <c r="D12" s="10">
        <v>0.27600000000000002</v>
      </c>
      <c r="E12" s="10">
        <v>0.27800000000000002</v>
      </c>
      <c r="F12" s="10">
        <v>0.91800000000000004</v>
      </c>
    </row>
    <row r="13" spans="1:6" x14ac:dyDescent="0.35">
      <c r="B13" t="s">
        <v>140</v>
      </c>
      <c r="C13">
        <v>18</v>
      </c>
      <c r="D13" s="10">
        <v>7.2999999999999995E-2</v>
      </c>
      <c r="E13" s="10">
        <v>7.2999999999999995E-2</v>
      </c>
      <c r="F13" s="10">
        <v>0.99199999999999999</v>
      </c>
    </row>
    <row r="14" spans="1:6" x14ac:dyDescent="0.35">
      <c r="B14" t="s">
        <v>137</v>
      </c>
      <c r="C14">
        <v>2</v>
      </c>
      <c r="D14" s="10">
        <v>8.0000000000000002E-3</v>
      </c>
      <c r="E14" s="10">
        <v>8.0000000000000002E-3</v>
      </c>
      <c r="F14" s="10">
        <v>1</v>
      </c>
    </row>
    <row r="15" spans="1:6" x14ac:dyDescent="0.35">
      <c r="A15" t="s">
        <v>7</v>
      </c>
      <c r="B15" t="s">
        <v>26</v>
      </c>
      <c r="C15">
        <v>1</v>
      </c>
      <c r="D15" s="10">
        <v>4.0000000000000001E-3</v>
      </c>
    </row>
    <row r="16" spans="1:6" x14ac:dyDescent="0.35">
      <c r="A16" t="s">
        <v>27</v>
      </c>
      <c r="C16">
        <v>246</v>
      </c>
      <c r="D16" s="10">
        <v>1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3" workbookViewId="0">
      <selection activeCell="F33" sqref="F33"/>
    </sheetView>
  </sheetViews>
  <sheetFormatPr baseColWidth="10" defaultColWidth="11.453125" defaultRowHeight="14.5" x14ac:dyDescent="0.35"/>
  <sheetData>
    <row r="1" spans="1:6" x14ac:dyDescent="0.35">
      <c r="A1" t="s">
        <v>141</v>
      </c>
    </row>
    <row r="4" spans="1:6" x14ac:dyDescent="0.35">
      <c r="A4" t="s">
        <v>142</v>
      </c>
    </row>
    <row r="6" spans="1:6" x14ac:dyDescent="0.35">
      <c r="A6" t="s">
        <v>0</v>
      </c>
    </row>
    <row r="7" spans="1:6" x14ac:dyDescent="0.35">
      <c r="C7" t="s">
        <v>143</v>
      </c>
    </row>
    <row r="8" spans="1:6" x14ac:dyDescent="0.35">
      <c r="A8" t="s">
        <v>5</v>
      </c>
      <c r="B8" t="s">
        <v>6</v>
      </c>
      <c r="C8">
        <v>229</v>
      </c>
    </row>
    <row r="9" spans="1:6" x14ac:dyDescent="0.35">
      <c r="B9" t="s">
        <v>7</v>
      </c>
      <c r="C9">
        <v>17</v>
      </c>
    </row>
    <row r="10" spans="1:6" x14ac:dyDescent="0.35">
      <c r="A10" t="s">
        <v>8</v>
      </c>
      <c r="C10">
        <v>1.98</v>
      </c>
    </row>
    <row r="11" spans="1:6" x14ac:dyDescent="0.35">
      <c r="A11" t="s">
        <v>9</v>
      </c>
      <c r="C11">
        <v>0.56999999999999995</v>
      </c>
    </row>
    <row r="12" spans="1:6" x14ac:dyDescent="0.35">
      <c r="A12" t="s">
        <v>10</v>
      </c>
      <c r="C12" t="s">
        <v>14</v>
      </c>
    </row>
    <row r="13" spans="1:6" x14ac:dyDescent="0.35">
      <c r="A13" t="s">
        <v>15</v>
      </c>
      <c r="C13" t="s">
        <v>144</v>
      </c>
    </row>
    <row r="15" spans="1:6" x14ac:dyDescent="0.35">
      <c r="A15" t="s">
        <v>145</v>
      </c>
    </row>
    <row r="16" spans="1:6" x14ac:dyDescent="0.35">
      <c r="C16" t="s">
        <v>21</v>
      </c>
      <c r="D16" t="s">
        <v>22</v>
      </c>
      <c r="E16" t="s">
        <v>23</v>
      </c>
      <c r="F16" t="s">
        <v>24</v>
      </c>
    </row>
    <row r="17" spans="1:6" x14ac:dyDescent="0.35">
      <c r="A17" t="s">
        <v>6</v>
      </c>
      <c r="B17" t="s">
        <v>14</v>
      </c>
      <c r="C17">
        <v>39</v>
      </c>
      <c r="D17" s="10">
        <v>0.159</v>
      </c>
      <c r="E17" s="10">
        <v>0.17</v>
      </c>
      <c r="F17" s="10">
        <v>0.17</v>
      </c>
    </row>
    <row r="18" spans="1:6" x14ac:dyDescent="0.35">
      <c r="B18" t="s">
        <v>19</v>
      </c>
      <c r="C18">
        <v>156</v>
      </c>
      <c r="D18" s="10">
        <v>0.63400000000000001</v>
      </c>
      <c r="E18" s="10">
        <v>0.68100000000000005</v>
      </c>
      <c r="F18" s="10">
        <v>0.85199999999999998</v>
      </c>
    </row>
    <row r="19" spans="1:6" x14ac:dyDescent="0.35">
      <c r="B19" t="s">
        <v>144</v>
      </c>
      <c r="C19">
        <v>34</v>
      </c>
      <c r="D19" s="10">
        <v>0.13800000000000001</v>
      </c>
      <c r="E19" s="10">
        <v>0.14799999999999999</v>
      </c>
      <c r="F19" s="10">
        <v>1</v>
      </c>
    </row>
    <row r="20" spans="1:6" x14ac:dyDescent="0.35">
      <c r="A20" t="s">
        <v>7</v>
      </c>
      <c r="B20" t="s">
        <v>26</v>
      </c>
      <c r="C20">
        <v>17</v>
      </c>
      <c r="D20" s="10">
        <v>6.9000000000000006E-2</v>
      </c>
    </row>
    <row r="21" spans="1:6" x14ac:dyDescent="0.35">
      <c r="A21" t="s">
        <v>27</v>
      </c>
      <c r="C21">
        <v>246</v>
      </c>
      <c r="D21" s="10">
        <v>1</v>
      </c>
    </row>
    <row r="22" spans="1:6" x14ac:dyDescent="0.35">
      <c r="C22">
        <f>C21-C20</f>
        <v>229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topLeftCell="B4" workbookViewId="0">
      <selection activeCell="N6" sqref="N6"/>
    </sheetView>
  </sheetViews>
  <sheetFormatPr baseColWidth="10" defaultColWidth="11.453125" defaultRowHeight="14.5" x14ac:dyDescent="0.35"/>
  <sheetData>
    <row r="3" spans="1:3" x14ac:dyDescent="0.35">
      <c r="A3" t="s">
        <v>146</v>
      </c>
    </row>
    <row r="4" spans="1:3" x14ac:dyDescent="0.35">
      <c r="B4" t="s">
        <v>147</v>
      </c>
      <c r="C4" t="s">
        <v>148</v>
      </c>
    </row>
    <row r="5" spans="1:3" ht="246.5" x14ac:dyDescent="0.35">
      <c r="A5" s="11" t="s">
        <v>149</v>
      </c>
      <c r="B5">
        <v>64.5</v>
      </c>
      <c r="C5">
        <v>35.5</v>
      </c>
    </row>
    <row r="6" spans="1:3" ht="72.5" x14ac:dyDescent="0.35">
      <c r="A6" s="11" t="s">
        <v>150</v>
      </c>
      <c r="B6">
        <v>32.5</v>
      </c>
      <c r="C6">
        <v>67.5</v>
      </c>
    </row>
    <row r="7" spans="1:3" ht="116" x14ac:dyDescent="0.35">
      <c r="A7" s="11" t="s">
        <v>151</v>
      </c>
      <c r="B7">
        <v>98.4</v>
      </c>
      <c r="C7">
        <v>1.6</v>
      </c>
    </row>
    <row r="8" spans="1:3" ht="101.5" x14ac:dyDescent="0.35">
      <c r="A8" s="11" t="s">
        <v>152</v>
      </c>
      <c r="B8">
        <v>21.4</v>
      </c>
      <c r="C8">
        <v>78.599999999999994</v>
      </c>
    </row>
    <row r="9" spans="1:3" ht="87" x14ac:dyDescent="0.35">
      <c r="A9" s="11" t="s">
        <v>153</v>
      </c>
      <c r="B9">
        <v>79.8</v>
      </c>
      <c r="C9">
        <v>20.2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opLeftCell="D26" zoomScale="118" zoomScaleNormal="118" workbookViewId="0">
      <selection activeCell="N37" sqref="N37"/>
    </sheetView>
  </sheetViews>
  <sheetFormatPr baseColWidth="10" defaultColWidth="11.453125" defaultRowHeight="14.5" x14ac:dyDescent="0.35"/>
  <sheetData>
    <row r="3" spans="1:6" x14ac:dyDescent="0.35">
      <c r="B3" t="s">
        <v>154</v>
      </c>
    </row>
    <row r="5" spans="1:6" x14ac:dyDescent="0.35">
      <c r="A5" t="s">
        <v>155</v>
      </c>
    </row>
    <row r="6" spans="1:6" x14ac:dyDescent="0.35">
      <c r="B6" t="s">
        <v>156</v>
      </c>
      <c r="C6" t="s">
        <v>157</v>
      </c>
      <c r="D6" t="s">
        <v>158</v>
      </c>
      <c r="E6" t="s">
        <v>159</v>
      </c>
      <c r="F6" t="s">
        <v>160</v>
      </c>
    </row>
    <row r="7" spans="1:6" x14ac:dyDescent="0.35">
      <c r="A7" t="s">
        <v>161</v>
      </c>
      <c r="B7" s="12">
        <v>92.2</v>
      </c>
      <c r="C7">
        <v>4.9000000000000004</v>
      </c>
      <c r="D7">
        <v>2.9</v>
      </c>
      <c r="E7">
        <v>0</v>
      </c>
      <c r="F7">
        <v>0</v>
      </c>
    </row>
    <row r="8" spans="1:6" x14ac:dyDescent="0.35">
      <c r="A8" t="s">
        <v>162</v>
      </c>
      <c r="B8" s="12">
        <v>71.2</v>
      </c>
      <c r="C8">
        <v>13.1</v>
      </c>
      <c r="D8">
        <v>10.4</v>
      </c>
      <c r="E8">
        <v>5</v>
      </c>
      <c r="F8">
        <v>0.5</v>
      </c>
    </row>
    <row r="9" spans="1:6" x14ac:dyDescent="0.35">
      <c r="A9" t="s">
        <v>163</v>
      </c>
      <c r="B9">
        <v>32.4</v>
      </c>
      <c r="C9">
        <v>28.2</v>
      </c>
      <c r="D9">
        <v>20.7</v>
      </c>
      <c r="E9">
        <v>11.2</v>
      </c>
      <c r="F9">
        <v>7.5</v>
      </c>
    </row>
    <row r="10" spans="1:6" x14ac:dyDescent="0.35">
      <c r="A10" t="s">
        <v>164</v>
      </c>
      <c r="B10">
        <v>32.200000000000003</v>
      </c>
      <c r="C10">
        <v>20.100000000000001</v>
      </c>
      <c r="D10">
        <v>18.399999999999999</v>
      </c>
      <c r="E10">
        <v>21.3</v>
      </c>
      <c r="F10">
        <v>7.9</v>
      </c>
    </row>
    <row r="11" spans="1:6" x14ac:dyDescent="0.35">
      <c r="A11" t="s">
        <v>165</v>
      </c>
      <c r="B11">
        <v>66.900000000000006</v>
      </c>
      <c r="C11">
        <v>12.3</v>
      </c>
      <c r="D11">
        <v>5.0999999999999996</v>
      </c>
      <c r="E11">
        <v>7.6</v>
      </c>
      <c r="F11">
        <v>8.1</v>
      </c>
    </row>
    <row r="12" spans="1:6" x14ac:dyDescent="0.35">
      <c r="A12" t="s">
        <v>166</v>
      </c>
      <c r="B12">
        <v>0.8</v>
      </c>
      <c r="C12">
        <v>10.6</v>
      </c>
      <c r="D12">
        <v>33.9</v>
      </c>
      <c r="E12">
        <v>38.799999999999997</v>
      </c>
      <c r="F12">
        <v>15.9</v>
      </c>
    </row>
    <row r="13" spans="1:6" x14ac:dyDescent="0.35">
      <c r="A13" t="s">
        <v>167</v>
      </c>
      <c r="B13">
        <v>7.4</v>
      </c>
      <c r="C13">
        <v>18.5</v>
      </c>
      <c r="D13">
        <v>25.1</v>
      </c>
      <c r="E13">
        <v>23.9</v>
      </c>
      <c r="F13">
        <v>25.1</v>
      </c>
    </row>
    <row r="14" spans="1:6" x14ac:dyDescent="0.35">
      <c r="A14" t="s">
        <v>168</v>
      </c>
      <c r="B14">
        <v>2.9</v>
      </c>
      <c r="C14">
        <v>10.7</v>
      </c>
      <c r="D14">
        <v>27.2</v>
      </c>
      <c r="E14">
        <v>34.200000000000003</v>
      </c>
      <c r="F14">
        <v>25.1</v>
      </c>
    </row>
    <row r="15" spans="1:6" x14ac:dyDescent="0.35">
      <c r="A15" t="s">
        <v>169</v>
      </c>
      <c r="B15">
        <v>62.9</v>
      </c>
      <c r="C15">
        <v>4.2</v>
      </c>
      <c r="D15">
        <v>3</v>
      </c>
      <c r="E15">
        <v>3.4</v>
      </c>
      <c r="F15">
        <v>26.6</v>
      </c>
    </row>
    <row r="16" spans="1:6" x14ac:dyDescent="0.35">
      <c r="A16" t="s">
        <v>170</v>
      </c>
      <c r="B16">
        <v>36.1</v>
      </c>
      <c r="C16">
        <v>8.4</v>
      </c>
      <c r="D16">
        <v>4.8</v>
      </c>
      <c r="E16">
        <v>10.1</v>
      </c>
      <c r="F16">
        <v>40.5</v>
      </c>
    </row>
    <row r="17" spans="1:6" x14ac:dyDescent="0.35">
      <c r="A17" t="s">
        <v>171</v>
      </c>
      <c r="B17">
        <v>1.2</v>
      </c>
      <c r="C17">
        <v>3.3</v>
      </c>
      <c r="D17">
        <v>13.1</v>
      </c>
      <c r="E17">
        <v>40.799999999999997</v>
      </c>
      <c r="F17">
        <v>41.6</v>
      </c>
    </row>
    <row r="18" spans="1:6" x14ac:dyDescent="0.35">
      <c r="A18" t="s">
        <v>172</v>
      </c>
      <c r="B18">
        <v>3.3</v>
      </c>
      <c r="C18">
        <v>9</v>
      </c>
      <c r="D18">
        <v>15.2</v>
      </c>
      <c r="E18">
        <v>29.5</v>
      </c>
      <c r="F18">
        <v>43</v>
      </c>
    </row>
    <row r="19" spans="1:6" x14ac:dyDescent="0.35">
      <c r="A19" t="s">
        <v>173</v>
      </c>
      <c r="B19">
        <v>2</v>
      </c>
      <c r="C19">
        <v>4.0999999999999996</v>
      </c>
      <c r="D19">
        <v>13.1</v>
      </c>
      <c r="E19">
        <v>35.5</v>
      </c>
      <c r="F19">
        <v>45.3</v>
      </c>
    </row>
    <row r="20" spans="1:6" x14ac:dyDescent="0.35">
      <c r="A20" t="s">
        <v>174</v>
      </c>
      <c r="B20">
        <v>2.9</v>
      </c>
      <c r="C20">
        <v>7.5</v>
      </c>
      <c r="D20">
        <v>14.6</v>
      </c>
      <c r="E20">
        <v>26.3</v>
      </c>
      <c r="F20">
        <v>48.8</v>
      </c>
    </row>
    <row r="21" spans="1:6" x14ac:dyDescent="0.35">
      <c r="A21" t="s">
        <v>175</v>
      </c>
      <c r="B21">
        <v>3.3</v>
      </c>
      <c r="C21">
        <v>3.3</v>
      </c>
      <c r="D21">
        <v>6.9</v>
      </c>
      <c r="E21">
        <v>10.199999999999999</v>
      </c>
      <c r="F21">
        <v>76.3</v>
      </c>
    </row>
    <row r="22" spans="1:6" x14ac:dyDescent="0.35">
      <c r="A22" t="s">
        <v>176</v>
      </c>
      <c r="B22">
        <v>0.8</v>
      </c>
      <c r="C22">
        <v>1.6</v>
      </c>
      <c r="D22">
        <v>2.4</v>
      </c>
      <c r="E22">
        <v>10.6</v>
      </c>
      <c r="F22">
        <v>84.5</v>
      </c>
    </row>
  </sheetData>
  <autoFilter ref="A6:F22">
    <sortState ref="A7:F22">
      <sortCondition ref="F6:F22"/>
    </sortState>
  </autoFilter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8"/>
  <sheetViews>
    <sheetView topLeftCell="D20" zoomScale="93" zoomScaleNormal="93" workbookViewId="0">
      <selection activeCell="R44" sqref="R44"/>
    </sheetView>
  </sheetViews>
  <sheetFormatPr baseColWidth="10" defaultColWidth="11.453125" defaultRowHeight="14.5" x14ac:dyDescent="0.35"/>
  <sheetData>
    <row r="5" spans="1:6" x14ac:dyDescent="0.35">
      <c r="B5" t="s">
        <v>177</v>
      </c>
    </row>
    <row r="10" spans="1:6" x14ac:dyDescent="0.35">
      <c r="A10" t="s">
        <v>178</v>
      </c>
    </row>
    <row r="11" spans="1:6" x14ac:dyDescent="0.35">
      <c r="B11" t="s">
        <v>179</v>
      </c>
      <c r="C11" t="s">
        <v>180</v>
      </c>
      <c r="D11" t="s">
        <v>181</v>
      </c>
      <c r="E11" t="s">
        <v>182</v>
      </c>
      <c r="F11" t="s">
        <v>183</v>
      </c>
    </row>
    <row r="12" spans="1:6" x14ac:dyDescent="0.35">
      <c r="A12" t="s">
        <v>184</v>
      </c>
      <c r="B12">
        <v>52.3</v>
      </c>
      <c r="C12">
        <v>33.200000000000003</v>
      </c>
      <c r="D12">
        <v>4.3</v>
      </c>
      <c r="E12">
        <v>8.5</v>
      </c>
      <c r="F12">
        <v>1.7</v>
      </c>
    </row>
    <row r="13" spans="1:6" x14ac:dyDescent="0.35">
      <c r="A13" t="s">
        <v>185</v>
      </c>
      <c r="B13">
        <v>35.700000000000003</v>
      </c>
      <c r="C13">
        <v>34.4</v>
      </c>
      <c r="D13">
        <v>16.3</v>
      </c>
      <c r="E13">
        <v>11</v>
      </c>
      <c r="F13">
        <v>2.6</v>
      </c>
    </row>
    <row r="14" spans="1:6" x14ac:dyDescent="0.35">
      <c r="A14" t="s">
        <v>186</v>
      </c>
      <c r="B14">
        <v>6.8</v>
      </c>
      <c r="C14">
        <v>24.8</v>
      </c>
      <c r="D14">
        <v>27.9</v>
      </c>
      <c r="E14">
        <v>34.200000000000003</v>
      </c>
      <c r="F14">
        <v>6.3</v>
      </c>
    </row>
    <row r="15" spans="1:6" x14ac:dyDescent="0.35">
      <c r="A15" t="s">
        <v>187</v>
      </c>
      <c r="B15">
        <v>24.6</v>
      </c>
      <c r="C15">
        <v>33.799999999999997</v>
      </c>
      <c r="D15">
        <v>18.399999999999999</v>
      </c>
      <c r="E15">
        <v>13.6</v>
      </c>
      <c r="F15">
        <v>9.6</v>
      </c>
    </row>
    <row r="16" spans="1:6" x14ac:dyDescent="0.35">
      <c r="A16" t="s">
        <v>188</v>
      </c>
      <c r="B16">
        <v>10.8</v>
      </c>
      <c r="C16">
        <v>22.1</v>
      </c>
      <c r="D16">
        <v>30.3</v>
      </c>
      <c r="E16">
        <v>26</v>
      </c>
      <c r="F16">
        <v>10.8</v>
      </c>
    </row>
    <row r="17" spans="1:6" x14ac:dyDescent="0.35">
      <c r="A17" t="s">
        <v>189</v>
      </c>
      <c r="B17">
        <v>25.1</v>
      </c>
      <c r="C17">
        <v>25.1</v>
      </c>
      <c r="D17">
        <v>13.7</v>
      </c>
      <c r="E17">
        <v>24.2</v>
      </c>
      <c r="F17">
        <v>11.9</v>
      </c>
    </row>
    <row r="18" spans="1:6" x14ac:dyDescent="0.35">
      <c r="A18" t="s">
        <v>190</v>
      </c>
      <c r="B18">
        <v>6.6</v>
      </c>
      <c r="C18">
        <v>18.5</v>
      </c>
      <c r="D18">
        <v>19.8</v>
      </c>
      <c r="E18">
        <v>42.3</v>
      </c>
      <c r="F18">
        <v>12.8</v>
      </c>
    </row>
    <row r="19" spans="1:6" x14ac:dyDescent="0.35">
      <c r="A19" t="s">
        <v>191</v>
      </c>
      <c r="B19">
        <v>6</v>
      </c>
      <c r="C19">
        <v>15.4</v>
      </c>
      <c r="D19">
        <v>19.7</v>
      </c>
      <c r="E19">
        <v>42.3</v>
      </c>
      <c r="F19">
        <v>16.7</v>
      </c>
    </row>
    <row r="20" spans="1:6" x14ac:dyDescent="0.35">
      <c r="A20" t="s">
        <v>192</v>
      </c>
      <c r="B20">
        <v>6.2</v>
      </c>
      <c r="C20">
        <v>18.5</v>
      </c>
      <c r="D20">
        <v>20.7</v>
      </c>
      <c r="E20">
        <v>36.1</v>
      </c>
      <c r="F20">
        <v>18.5</v>
      </c>
    </row>
    <row r="21" spans="1:6" x14ac:dyDescent="0.35">
      <c r="A21" t="s">
        <v>193</v>
      </c>
      <c r="B21">
        <v>10</v>
      </c>
      <c r="C21">
        <v>15.8</v>
      </c>
      <c r="D21">
        <v>23.5</v>
      </c>
      <c r="E21">
        <v>30.8</v>
      </c>
      <c r="F21">
        <v>19.899999999999999</v>
      </c>
    </row>
    <row r="22" spans="1:6" x14ac:dyDescent="0.35">
      <c r="A22" t="s">
        <v>194</v>
      </c>
      <c r="B22">
        <v>10</v>
      </c>
      <c r="C22">
        <v>15.2</v>
      </c>
      <c r="D22">
        <v>23</v>
      </c>
      <c r="E22">
        <v>28.7</v>
      </c>
      <c r="F22">
        <v>23</v>
      </c>
    </row>
    <row r="23" spans="1:6" x14ac:dyDescent="0.35">
      <c r="A23" t="s">
        <v>195</v>
      </c>
      <c r="B23">
        <v>6.1</v>
      </c>
      <c r="C23">
        <v>14.3</v>
      </c>
      <c r="D23">
        <v>17</v>
      </c>
      <c r="E23">
        <v>39.6</v>
      </c>
      <c r="F23">
        <v>23</v>
      </c>
    </row>
    <row r="24" spans="1:6" x14ac:dyDescent="0.35">
      <c r="A24" t="s">
        <v>196</v>
      </c>
      <c r="B24">
        <v>2.2000000000000002</v>
      </c>
      <c r="C24">
        <v>6.5</v>
      </c>
      <c r="D24">
        <v>11.6</v>
      </c>
      <c r="E24">
        <v>49.1</v>
      </c>
      <c r="F24">
        <v>30.6</v>
      </c>
    </row>
    <row r="25" spans="1:6" x14ac:dyDescent="0.35">
      <c r="A25" t="s">
        <v>197</v>
      </c>
      <c r="B25">
        <v>2.2000000000000002</v>
      </c>
      <c r="C25">
        <v>4.4000000000000004</v>
      </c>
      <c r="D25">
        <v>21.8</v>
      </c>
      <c r="E25">
        <v>40.6</v>
      </c>
      <c r="F25">
        <v>31</v>
      </c>
    </row>
    <row r="48" spans="1:1" x14ac:dyDescent="0.35">
      <c r="A48" t="s">
        <v>198</v>
      </c>
    </row>
    <row r="49" spans="1:16" x14ac:dyDescent="0.35">
      <c r="A49" t="s">
        <v>103</v>
      </c>
      <c r="C49" t="s">
        <v>199</v>
      </c>
      <c r="D49" t="s">
        <v>200</v>
      </c>
      <c r="E49" t="s">
        <v>201</v>
      </c>
      <c r="F49" t="s">
        <v>202</v>
      </c>
      <c r="G49" t="s">
        <v>203</v>
      </c>
      <c r="H49" t="s">
        <v>204</v>
      </c>
      <c r="I49" t="s">
        <v>205</v>
      </c>
      <c r="J49" t="s">
        <v>206</v>
      </c>
      <c r="K49" t="s">
        <v>207</v>
      </c>
      <c r="L49" t="s">
        <v>208</v>
      </c>
      <c r="M49" t="s">
        <v>209</v>
      </c>
      <c r="N49" t="s">
        <v>210</v>
      </c>
      <c r="O49" t="s">
        <v>211</v>
      </c>
      <c r="P49" t="s">
        <v>212</v>
      </c>
    </row>
    <row r="50" spans="1:16" x14ac:dyDescent="0.35">
      <c r="A50" t="s">
        <v>14</v>
      </c>
      <c r="B50" t="s">
        <v>213</v>
      </c>
      <c r="C50">
        <v>2.42</v>
      </c>
      <c r="D50">
        <v>1.19</v>
      </c>
      <c r="E50">
        <v>2.95</v>
      </c>
      <c r="F50">
        <v>1.27</v>
      </c>
      <c r="G50">
        <v>2.23</v>
      </c>
      <c r="H50">
        <v>2.57</v>
      </c>
      <c r="I50">
        <v>2.04</v>
      </c>
      <c r="J50">
        <v>2.2200000000000002</v>
      </c>
      <c r="K50">
        <v>0.47</v>
      </c>
      <c r="L50">
        <v>2.33</v>
      </c>
      <c r="M50">
        <v>2.99</v>
      </c>
      <c r="N50">
        <v>2.54</v>
      </c>
      <c r="O50">
        <v>2.21</v>
      </c>
      <c r="P50">
        <v>1.72</v>
      </c>
    </row>
    <row r="51" spans="1:16" x14ac:dyDescent="0.35">
      <c r="B51" t="s">
        <v>5</v>
      </c>
      <c r="C51">
        <v>85</v>
      </c>
      <c r="D51">
        <v>83</v>
      </c>
      <c r="E51">
        <v>85</v>
      </c>
      <c r="F51">
        <v>86</v>
      </c>
      <c r="G51">
        <v>83</v>
      </c>
      <c r="H51">
        <v>84</v>
      </c>
      <c r="I51">
        <v>85</v>
      </c>
      <c r="J51">
        <v>79</v>
      </c>
      <c r="K51">
        <v>87</v>
      </c>
      <c r="L51">
        <v>83</v>
      </c>
      <c r="M51">
        <v>83</v>
      </c>
      <c r="N51">
        <v>85</v>
      </c>
      <c r="O51">
        <v>84</v>
      </c>
      <c r="P51">
        <v>82</v>
      </c>
    </row>
    <row r="52" spans="1:16" x14ac:dyDescent="0.35">
      <c r="B52" t="s">
        <v>214</v>
      </c>
      <c r="C52">
        <v>1.1200000000000001</v>
      </c>
      <c r="D52">
        <v>1.1200000000000001</v>
      </c>
      <c r="E52">
        <v>0.95</v>
      </c>
      <c r="F52">
        <v>1.1100000000000001</v>
      </c>
      <c r="G52">
        <v>1</v>
      </c>
      <c r="H52">
        <v>0.94</v>
      </c>
      <c r="I52">
        <v>1.1499999999999999</v>
      </c>
      <c r="J52">
        <v>1.29</v>
      </c>
      <c r="K52">
        <v>0.71</v>
      </c>
      <c r="L52">
        <v>1.28</v>
      </c>
      <c r="M52">
        <v>0.9</v>
      </c>
      <c r="N52">
        <v>1.0900000000000001</v>
      </c>
      <c r="O52">
        <v>1.2</v>
      </c>
      <c r="P52">
        <v>1.3</v>
      </c>
    </row>
    <row r="53" spans="1:16" x14ac:dyDescent="0.35">
      <c r="A53" t="s">
        <v>19</v>
      </c>
      <c r="B53" t="s">
        <v>215</v>
      </c>
      <c r="C53">
        <v>2.5299999999999998</v>
      </c>
      <c r="D53">
        <v>1.07</v>
      </c>
      <c r="E53">
        <v>2.97</v>
      </c>
      <c r="F53">
        <v>1.61</v>
      </c>
      <c r="G53">
        <v>2.02</v>
      </c>
      <c r="H53">
        <v>2.2400000000000002</v>
      </c>
      <c r="I53">
        <v>2.04</v>
      </c>
      <c r="J53">
        <v>2.4500000000000002</v>
      </c>
      <c r="K53">
        <v>0.92</v>
      </c>
      <c r="L53">
        <v>2.46</v>
      </c>
      <c r="M53">
        <v>3.02</v>
      </c>
      <c r="N53">
        <v>2.64</v>
      </c>
      <c r="O53">
        <v>2.57</v>
      </c>
      <c r="P53">
        <v>1.73</v>
      </c>
    </row>
    <row r="54" spans="1:16" x14ac:dyDescent="0.35">
      <c r="B54" t="s">
        <v>5</v>
      </c>
      <c r="C54">
        <v>144</v>
      </c>
      <c r="D54">
        <v>140</v>
      </c>
      <c r="E54">
        <v>139</v>
      </c>
      <c r="F54">
        <v>137</v>
      </c>
      <c r="G54">
        <v>134</v>
      </c>
      <c r="H54">
        <v>138</v>
      </c>
      <c r="I54">
        <v>141</v>
      </c>
      <c r="J54">
        <v>137</v>
      </c>
      <c r="K54">
        <v>144</v>
      </c>
      <c r="L54">
        <v>142</v>
      </c>
      <c r="M54">
        <v>144</v>
      </c>
      <c r="N54">
        <v>140</v>
      </c>
      <c r="O54">
        <v>138</v>
      </c>
      <c r="P54">
        <v>141</v>
      </c>
    </row>
    <row r="55" spans="1:16" x14ac:dyDescent="0.35">
      <c r="B55" t="s">
        <v>214</v>
      </c>
      <c r="C55">
        <v>1.1200000000000001</v>
      </c>
      <c r="D55">
        <v>1.08</v>
      </c>
      <c r="E55">
        <v>0.92</v>
      </c>
      <c r="F55">
        <v>1.32</v>
      </c>
      <c r="G55">
        <v>1.06</v>
      </c>
      <c r="H55">
        <v>1.21</v>
      </c>
      <c r="I55">
        <v>1.1599999999999999</v>
      </c>
      <c r="J55">
        <v>1.21</v>
      </c>
      <c r="K55">
        <v>1.1100000000000001</v>
      </c>
      <c r="L55">
        <v>1.26</v>
      </c>
      <c r="M55">
        <v>0.94</v>
      </c>
      <c r="N55">
        <v>1.21</v>
      </c>
      <c r="O55">
        <v>1.1200000000000001</v>
      </c>
      <c r="P55">
        <v>1.42</v>
      </c>
    </row>
    <row r="56" spans="1:16" x14ac:dyDescent="0.35">
      <c r="A56" t="s">
        <v>27</v>
      </c>
      <c r="B56" t="s">
        <v>8</v>
      </c>
      <c r="C56">
        <v>2.4900000000000002</v>
      </c>
      <c r="D56">
        <v>1.1200000000000001</v>
      </c>
      <c r="E56">
        <v>2.96</v>
      </c>
      <c r="F56">
        <v>1.48</v>
      </c>
      <c r="G56">
        <v>2.1</v>
      </c>
      <c r="H56">
        <v>2.36</v>
      </c>
      <c r="I56">
        <v>2.04</v>
      </c>
      <c r="J56">
        <v>2.36</v>
      </c>
      <c r="K56">
        <v>0.75</v>
      </c>
      <c r="L56">
        <v>2.41</v>
      </c>
      <c r="M56">
        <v>3.01</v>
      </c>
      <c r="N56">
        <v>2.6</v>
      </c>
      <c r="O56">
        <v>2.4300000000000002</v>
      </c>
      <c r="P56">
        <v>1.73</v>
      </c>
    </row>
    <row r="57" spans="1:16" x14ac:dyDescent="0.35">
      <c r="B57" t="s">
        <v>5</v>
      </c>
      <c r="C57">
        <v>229</v>
      </c>
      <c r="D57">
        <v>223</v>
      </c>
      <c r="E57">
        <v>224</v>
      </c>
      <c r="F57">
        <v>223</v>
      </c>
      <c r="G57">
        <v>217</v>
      </c>
      <c r="H57">
        <v>222</v>
      </c>
      <c r="I57">
        <v>226</v>
      </c>
      <c r="J57">
        <v>216</v>
      </c>
      <c r="K57">
        <v>231</v>
      </c>
      <c r="L57">
        <v>225</v>
      </c>
      <c r="M57">
        <v>227</v>
      </c>
      <c r="N57">
        <v>225</v>
      </c>
      <c r="O57">
        <v>222</v>
      </c>
      <c r="P57">
        <v>223</v>
      </c>
    </row>
    <row r="58" spans="1:16" x14ac:dyDescent="0.35">
      <c r="B58" t="s">
        <v>214</v>
      </c>
      <c r="C58">
        <v>1.1100000000000001</v>
      </c>
      <c r="D58">
        <v>1.0900000000000001</v>
      </c>
      <c r="E58">
        <v>0.93</v>
      </c>
      <c r="F58">
        <v>1.26</v>
      </c>
      <c r="G58">
        <v>1.04</v>
      </c>
      <c r="H58">
        <v>1.1200000000000001</v>
      </c>
      <c r="I58">
        <v>1.1599999999999999</v>
      </c>
      <c r="J58">
        <v>1.24</v>
      </c>
      <c r="K58">
        <v>1</v>
      </c>
      <c r="L58">
        <v>1.27</v>
      </c>
      <c r="M58">
        <v>0.93</v>
      </c>
      <c r="N58">
        <v>1.1599999999999999</v>
      </c>
      <c r="O58">
        <v>1.1599999999999999</v>
      </c>
      <c r="P58">
        <v>1.37</v>
      </c>
    </row>
  </sheetData>
  <autoFilter ref="A11:F25">
    <sortState ref="A12:F25">
      <sortCondition ref="F11:F25"/>
    </sortState>
  </autoFilter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8" zoomScaleNormal="98" workbookViewId="0">
      <selection activeCell="E62" sqref="E62"/>
    </sheetView>
  </sheetViews>
  <sheetFormatPr baseColWidth="10" defaultColWidth="11.453125" defaultRowHeight="14.5" x14ac:dyDescent="0.35"/>
  <sheetData>
    <row r="1" spans="1:16" x14ac:dyDescent="0.35">
      <c r="B1" t="s">
        <v>216</v>
      </c>
    </row>
    <row r="3" spans="1:16" x14ac:dyDescent="0.35">
      <c r="B3" t="s">
        <v>217</v>
      </c>
      <c r="C3" t="s">
        <v>8</v>
      </c>
      <c r="D3" t="s">
        <v>218</v>
      </c>
      <c r="E3" t="s">
        <v>219</v>
      </c>
      <c r="F3" t="s">
        <v>220</v>
      </c>
      <c r="G3" t="s">
        <v>221</v>
      </c>
      <c r="H3" t="s">
        <v>222</v>
      </c>
      <c r="I3" t="s">
        <v>223</v>
      </c>
      <c r="J3" t="s">
        <v>224</v>
      </c>
    </row>
    <row r="4" spans="1:16" x14ac:dyDescent="0.35">
      <c r="A4">
        <v>108</v>
      </c>
      <c r="B4" t="s">
        <v>225</v>
      </c>
      <c r="C4">
        <v>1.77</v>
      </c>
      <c r="D4" s="18">
        <v>0.25</v>
      </c>
      <c r="E4" s="18">
        <f t="shared" ref="E4:E26" si="0">D4*C4</f>
        <v>0.4425</v>
      </c>
      <c r="F4" s="18">
        <v>0.73099999999999998</v>
      </c>
      <c r="G4" s="18">
        <f t="shared" ref="G4:G26" si="1">F4*C4</f>
        <v>1.2938700000000001</v>
      </c>
      <c r="H4" s="18">
        <v>1.9E-2</v>
      </c>
      <c r="I4" s="18">
        <f t="shared" ref="I4:I26" si="2">H4*C4</f>
        <v>3.363E-2</v>
      </c>
      <c r="J4" s="12">
        <f t="shared" ref="J4:J26" si="3">SUM(I4+G4+E4)</f>
        <v>1.77</v>
      </c>
      <c r="L4">
        <v>100</v>
      </c>
      <c r="M4" t="s">
        <v>217</v>
      </c>
      <c r="N4" t="s">
        <v>218</v>
      </c>
      <c r="O4" t="s">
        <v>220</v>
      </c>
      <c r="P4" t="s">
        <v>222</v>
      </c>
    </row>
    <row r="5" spans="1:16" x14ac:dyDescent="0.35">
      <c r="A5">
        <v>32</v>
      </c>
      <c r="B5" t="s">
        <v>226</v>
      </c>
      <c r="C5">
        <v>1.84</v>
      </c>
      <c r="D5" s="18">
        <v>0.188</v>
      </c>
      <c r="E5" s="18">
        <f t="shared" si="0"/>
        <v>0.34592000000000001</v>
      </c>
      <c r="F5" s="18">
        <v>0.78100000000000003</v>
      </c>
      <c r="G5" s="18">
        <f t="shared" si="1"/>
        <v>1.4370400000000001</v>
      </c>
      <c r="H5" s="18">
        <v>3.1E-2</v>
      </c>
      <c r="I5" s="18">
        <f t="shared" si="2"/>
        <v>5.704E-2</v>
      </c>
      <c r="J5" s="12">
        <f t="shared" si="3"/>
        <v>1.84</v>
      </c>
      <c r="M5" t="s">
        <v>225</v>
      </c>
      <c r="N5">
        <v>25</v>
      </c>
      <c r="O5">
        <f t="shared" ref="O5:O27" si="4">F4*$L$4</f>
        <v>73.099999999999994</v>
      </c>
      <c r="P5">
        <f t="shared" ref="P5:P27" si="5">H4*$L$4</f>
        <v>1.9</v>
      </c>
    </row>
    <row r="6" spans="1:16" x14ac:dyDescent="0.35">
      <c r="A6">
        <v>124</v>
      </c>
      <c r="B6" t="s">
        <v>227</v>
      </c>
      <c r="C6">
        <v>1.9</v>
      </c>
      <c r="D6" s="18">
        <v>0.13700000000000001</v>
      </c>
      <c r="E6" s="18">
        <f t="shared" si="0"/>
        <v>0.26030000000000003</v>
      </c>
      <c r="F6" s="18">
        <v>0.83099999999999996</v>
      </c>
      <c r="G6" s="18">
        <f t="shared" si="1"/>
        <v>1.5788999999999997</v>
      </c>
      <c r="H6" s="18">
        <v>3.2000000000000001E-2</v>
      </c>
      <c r="I6" s="18">
        <f t="shared" si="2"/>
        <v>6.08E-2</v>
      </c>
      <c r="J6" s="12">
        <f t="shared" si="3"/>
        <v>1.8999999999999997</v>
      </c>
      <c r="M6" t="s">
        <v>226</v>
      </c>
      <c r="N6">
        <v>18.8</v>
      </c>
      <c r="O6">
        <f t="shared" si="4"/>
        <v>78.100000000000009</v>
      </c>
      <c r="P6">
        <f t="shared" si="5"/>
        <v>3.1</v>
      </c>
    </row>
    <row r="7" spans="1:16" x14ac:dyDescent="0.35">
      <c r="A7">
        <v>79</v>
      </c>
      <c r="B7" t="s">
        <v>228</v>
      </c>
      <c r="C7">
        <v>1.89</v>
      </c>
      <c r="D7" s="18">
        <v>0.17699999999999999</v>
      </c>
      <c r="E7" s="18">
        <f t="shared" si="0"/>
        <v>0.33452999999999994</v>
      </c>
      <c r="F7" s="18">
        <v>0.75900000000000001</v>
      </c>
      <c r="G7" s="18">
        <f t="shared" si="1"/>
        <v>1.43451</v>
      </c>
      <c r="H7" s="18">
        <v>6.3E-2</v>
      </c>
      <c r="I7" s="18">
        <f t="shared" si="2"/>
        <v>0.11907</v>
      </c>
      <c r="J7" s="12">
        <f t="shared" si="3"/>
        <v>1.88811</v>
      </c>
      <c r="M7" t="s">
        <v>227</v>
      </c>
      <c r="N7">
        <v>13.700000000000001</v>
      </c>
      <c r="O7">
        <f t="shared" si="4"/>
        <v>83.1</v>
      </c>
      <c r="P7">
        <f t="shared" si="5"/>
        <v>3.2</v>
      </c>
    </row>
    <row r="8" spans="1:16" x14ac:dyDescent="0.35">
      <c r="A8">
        <v>152</v>
      </c>
      <c r="B8" t="s">
        <v>229</v>
      </c>
      <c r="C8">
        <v>1.99</v>
      </c>
      <c r="D8" s="18">
        <v>7.9000000000000001E-2</v>
      </c>
      <c r="E8" s="18">
        <f t="shared" si="0"/>
        <v>0.15720999999999999</v>
      </c>
      <c r="F8" s="18">
        <v>0.84899999999999998</v>
      </c>
      <c r="G8" s="18">
        <f t="shared" si="1"/>
        <v>1.6895099999999998</v>
      </c>
      <c r="H8" s="18">
        <v>7.1999999999999995E-2</v>
      </c>
      <c r="I8" s="18">
        <f t="shared" si="2"/>
        <v>0.14327999999999999</v>
      </c>
      <c r="J8" s="12">
        <f t="shared" si="3"/>
        <v>1.99</v>
      </c>
      <c r="M8" t="s">
        <v>228</v>
      </c>
      <c r="N8">
        <v>17.7</v>
      </c>
      <c r="O8">
        <f t="shared" si="4"/>
        <v>75.900000000000006</v>
      </c>
      <c r="P8">
        <f t="shared" si="5"/>
        <v>6.3</v>
      </c>
    </row>
    <row r="9" spans="1:16" x14ac:dyDescent="0.35">
      <c r="A9">
        <v>113</v>
      </c>
      <c r="B9" t="s">
        <v>230</v>
      </c>
      <c r="C9">
        <v>1.9</v>
      </c>
      <c r="D9" s="18">
        <v>0.186</v>
      </c>
      <c r="E9" s="18">
        <f t="shared" si="0"/>
        <v>0.35339999999999999</v>
      </c>
      <c r="F9" s="18">
        <v>0.72599999999999998</v>
      </c>
      <c r="G9" s="18">
        <f t="shared" si="1"/>
        <v>1.3794</v>
      </c>
      <c r="H9" s="18">
        <v>8.7999999999999995E-2</v>
      </c>
      <c r="I9" s="18">
        <f t="shared" si="2"/>
        <v>0.16719999999999999</v>
      </c>
      <c r="J9" s="12">
        <f t="shared" si="3"/>
        <v>1.9</v>
      </c>
      <c r="M9" t="s">
        <v>229</v>
      </c>
      <c r="N9">
        <v>7.9</v>
      </c>
      <c r="O9">
        <f t="shared" si="4"/>
        <v>84.899999999999991</v>
      </c>
      <c r="P9">
        <f t="shared" si="5"/>
        <v>7.1999999999999993</v>
      </c>
    </row>
    <row r="10" spans="1:16" x14ac:dyDescent="0.35">
      <c r="A10">
        <v>52</v>
      </c>
      <c r="B10" t="s">
        <v>231</v>
      </c>
      <c r="C10">
        <v>1.83</v>
      </c>
      <c r="D10" s="18">
        <v>0.26900000000000002</v>
      </c>
      <c r="E10" s="18">
        <f t="shared" si="0"/>
        <v>0.49227000000000004</v>
      </c>
      <c r="F10" s="18">
        <v>0.63500000000000001</v>
      </c>
      <c r="G10" s="18">
        <f t="shared" si="1"/>
        <v>1.16205</v>
      </c>
      <c r="H10" s="18">
        <v>9.6000000000000002E-2</v>
      </c>
      <c r="I10" s="18">
        <f t="shared" si="2"/>
        <v>0.17568</v>
      </c>
      <c r="J10" s="12">
        <f t="shared" si="3"/>
        <v>1.83</v>
      </c>
      <c r="M10" t="s">
        <v>230</v>
      </c>
      <c r="N10">
        <v>18.600000000000001</v>
      </c>
      <c r="O10">
        <f t="shared" si="4"/>
        <v>72.599999999999994</v>
      </c>
      <c r="P10">
        <f t="shared" si="5"/>
        <v>8.7999999999999989</v>
      </c>
    </row>
    <row r="11" spans="1:16" x14ac:dyDescent="0.35">
      <c r="A11">
        <v>210</v>
      </c>
      <c r="B11" t="s">
        <v>232</v>
      </c>
      <c r="C11">
        <v>2</v>
      </c>
      <c r="D11" s="18">
        <v>0.09</v>
      </c>
      <c r="E11" s="18">
        <f t="shared" si="0"/>
        <v>0.18</v>
      </c>
      <c r="F11" s="18">
        <v>0.81899999999999995</v>
      </c>
      <c r="G11" s="18">
        <f t="shared" si="1"/>
        <v>1.6379999999999999</v>
      </c>
      <c r="H11" s="18">
        <v>0.09</v>
      </c>
      <c r="I11" s="18">
        <f t="shared" si="2"/>
        <v>0.18</v>
      </c>
      <c r="J11" s="12">
        <f t="shared" si="3"/>
        <v>1.9979999999999998</v>
      </c>
      <c r="M11" t="s">
        <v>232</v>
      </c>
      <c r="N11">
        <v>9</v>
      </c>
      <c r="O11">
        <f t="shared" si="4"/>
        <v>63.5</v>
      </c>
      <c r="P11">
        <f t="shared" si="5"/>
        <v>9.6</v>
      </c>
    </row>
    <row r="12" spans="1:16" x14ac:dyDescent="0.35">
      <c r="A12">
        <v>56</v>
      </c>
      <c r="B12" t="s">
        <v>233</v>
      </c>
      <c r="C12">
        <v>2.13</v>
      </c>
      <c r="D12" s="18">
        <v>7.0999999999999994E-2</v>
      </c>
      <c r="E12" s="18">
        <f t="shared" si="0"/>
        <v>0.15122999999999998</v>
      </c>
      <c r="F12" s="18">
        <v>0.73199999999999998</v>
      </c>
      <c r="G12" s="18">
        <f t="shared" si="1"/>
        <v>1.5591599999999999</v>
      </c>
      <c r="H12" s="18">
        <v>0.19600000000000001</v>
      </c>
      <c r="I12" s="18">
        <f t="shared" si="2"/>
        <v>0.41748000000000002</v>
      </c>
      <c r="J12" s="12">
        <f t="shared" si="3"/>
        <v>2.1278699999999997</v>
      </c>
      <c r="M12" t="s">
        <v>231</v>
      </c>
      <c r="N12">
        <v>26.900000000000002</v>
      </c>
      <c r="O12">
        <f t="shared" si="4"/>
        <v>81.899999999999991</v>
      </c>
      <c r="P12">
        <f t="shared" si="5"/>
        <v>9</v>
      </c>
    </row>
    <row r="13" spans="1:16" x14ac:dyDescent="0.35">
      <c r="A13">
        <v>130</v>
      </c>
      <c r="B13" t="s">
        <v>234</v>
      </c>
      <c r="C13">
        <v>2.0699999999999998</v>
      </c>
      <c r="D13" s="18">
        <v>0.14599999999999999</v>
      </c>
      <c r="E13" s="18">
        <f t="shared" si="0"/>
        <v>0.30221999999999993</v>
      </c>
      <c r="F13" s="18">
        <v>0.63800000000000001</v>
      </c>
      <c r="G13" s="18">
        <f t="shared" si="1"/>
        <v>1.3206599999999999</v>
      </c>
      <c r="H13" s="18">
        <v>0.215</v>
      </c>
      <c r="I13" s="18">
        <f t="shared" si="2"/>
        <v>0.44504999999999995</v>
      </c>
      <c r="J13" s="12">
        <f t="shared" si="3"/>
        <v>2.0679299999999996</v>
      </c>
      <c r="M13" t="s">
        <v>233</v>
      </c>
      <c r="N13">
        <v>7.1</v>
      </c>
      <c r="O13">
        <f t="shared" si="4"/>
        <v>73.2</v>
      </c>
      <c r="P13">
        <f t="shared" si="5"/>
        <v>19.600000000000001</v>
      </c>
    </row>
    <row r="14" spans="1:16" x14ac:dyDescent="0.35">
      <c r="A14">
        <v>27</v>
      </c>
      <c r="B14" t="s">
        <v>235</v>
      </c>
      <c r="C14">
        <v>2.04</v>
      </c>
      <c r="D14" s="18">
        <v>0.222</v>
      </c>
      <c r="E14" s="18">
        <f t="shared" si="0"/>
        <v>0.45288</v>
      </c>
      <c r="F14" s="18">
        <v>0.51900000000000002</v>
      </c>
      <c r="G14" s="18">
        <f t="shared" si="1"/>
        <v>1.0587600000000001</v>
      </c>
      <c r="H14" s="18">
        <v>0.25900000000000001</v>
      </c>
      <c r="I14" s="18">
        <f t="shared" si="2"/>
        <v>0.52836000000000005</v>
      </c>
      <c r="J14" s="12">
        <f t="shared" si="3"/>
        <v>2.04</v>
      </c>
      <c r="M14" t="s">
        <v>234</v>
      </c>
      <c r="N14">
        <v>14.6</v>
      </c>
      <c r="O14">
        <f t="shared" si="4"/>
        <v>63.800000000000004</v>
      </c>
      <c r="P14">
        <f t="shared" si="5"/>
        <v>21.5</v>
      </c>
    </row>
    <row r="15" spans="1:16" x14ac:dyDescent="0.35">
      <c r="A15">
        <v>112</v>
      </c>
      <c r="B15" t="s">
        <v>236</v>
      </c>
      <c r="C15">
        <v>1.93</v>
      </c>
      <c r="D15" s="18">
        <v>0.375</v>
      </c>
      <c r="E15" s="18">
        <f t="shared" si="0"/>
        <v>0.72375</v>
      </c>
      <c r="F15" s="18">
        <v>0.32100000000000001</v>
      </c>
      <c r="G15" s="18">
        <f t="shared" si="1"/>
        <v>0.61953000000000003</v>
      </c>
      <c r="H15" s="18">
        <v>0.30399999999999999</v>
      </c>
      <c r="I15" s="18">
        <f t="shared" si="2"/>
        <v>0.58672000000000002</v>
      </c>
      <c r="J15" s="12">
        <f t="shared" si="3"/>
        <v>1.9300000000000002</v>
      </c>
      <c r="M15" t="s">
        <v>235</v>
      </c>
      <c r="N15">
        <v>22.2</v>
      </c>
      <c r="O15">
        <f t="shared" si="4"/>
        <v>51.9</v>
      </c>
      <c r="P15">
        <f t="shared" si="5"/>
        <v>25.900000000000002</v>
      </c>
    </row>
    <row r="16" spans="1:16" x14ac:dyDescent="0.35">
      <c r="A16">
        <v>39</v>
      </c>
      <c r="B16" t="s">
        <v>237</v>
      </c>
      <c r="C16">
        <v>2.13</v>
      </c>
      <c r="D16" s="18">
        <v>0.154</v>
      </c>
      <c r="E16" s="18">
        <f t="shared" si="0"/>
        <v>0.32801999999999998</v>
      </c>
      <c r="F16" s="18">
        <v>0.56399999999999995</v>
      </c>
      <c r="G16" s="18">
        <f t="shared" si="1"/>
        <v>1.2013199999999997</v>
      </c>
      <c r="H16" s="18">
        <v>0.28199999999999997</v>
      </c>
      <c r="I16" s="18">
        <f t="shared" si="2"/>
        <v>0.60065999999999986</v>
      </c>
      <c r="J16" s="12">
        <f t="shared" si="3"/>
        <v>2.1299999999999994</v>
      </c>
      <c r="M16" t="s">
        <v>237</v>
      </c>
      <c r="N16">
        <v>15.4</v>
      </c>
      <c r="O16">
        <f t="shared" si="4"/>
        <v>32.1</v>
      </c>
      <c r="P16">
        <f t="shared" si="5"/>
        <v>30.4</v>
      </c>
    </row>
    <row r="17" spans="1:16" x14ac:dyDescent="0.35">
      <c r="A17">
        <v>41</v>
      </c>
      <c r="B17" t="s">
        <v>238</v>
      </c>
      <c r="C17">
        <v>2.29</v>
      </c>
      <c r="D17" s="18"/>
      <c r="E17" s="18">
        <f t="shared" si="0"/>
        <v>0</v>
      </c>
      <c r="F17" s="18">
        <v>0.70699999999999996</v>
      </c>
      <c r="G17" s="18">
        <f t="shared" si="1"/>
        <v>1.61903</v>
      </c>
      <c r="H17" s="18">
        <v>0.29299999999999998</v>
      </c>
      <c r="I17" s="18">
        <f t="shared" si="2"/>
        <v>0.67096999999999996</v>
      </c>
      <c r="J17" s="12">
        <f t="shared" si="3"/>
        <v>2.29</v>
      </c>
      <c r="M17" t="s">
        <v>238</v>
      </c>
      <c r="N17">
        <v>0</v>
      </c>
      <c r="O17">
        <f t="shared" si="4"/>
        <v>56.399999999999991</v>
      </c>
      <c r="P17">
        <f t="shared" si="5"/>
        <v>28.199999999999996</v>
      </c>
    </row>
    <row r="18" spans="1:16" x14ac:dyDescent="0.35">
      <c r="A18">
        <v>190</v>
      </c>
      <c r="B18" t="s">
        <v>239</v>
      </c>
      <c r="C18">
        <v>2.33</v>
      </c>
      <c r="D18" s="18">
        <v>5.2999999999999999E-2</v>
      </c>
      <c r="E18" s="18">
        <f t="shared" si="0"/>
        <v>0.12349</v>
      </c>
      <c r="F18" s="18">
        <v>0.56799999999999995</v>
      </c>
      <c r="G18" s="18">
        <f t="shared" si="1"/>
        <v>1.3234399999999999</v>
      </c>
      <c r="H18" s="18">
        <v>0.379</v>
      </c>
      <c r="I18" s="18">
        <f t="shared" si="2"/>
        <v>0.88307000000000002</v>
      </c>
      <c r="J18" s="12">
        <f t="shared" si="3"/>
        <v>2.3299999999999996</v>
      </c>
      <c r="M18" t="s">
        <v>236</v>
      </c>
      <c r="N18">
        <v>37.5</v>
      </c>
      <c r="O18">
        <f t="shared" si="4"/>
        <v>70.7</v>
      </c>
      <c r="P18">
        <f t="shared" si="5"/>
        <v>29.299999999999997</v>
      </c>
    </row>
    <row r="19" spans="1:16" x14ac:dyDescent="0.35">
      <c r="A19">
        <v>37</v>
      </c>
      <c r="B19" t="s">
        <v>240</v>
      </c>
      <c r="C19">
        <v>2.46</v>
      </c>
      <c r="D19" s="18"/>
      <c r="E19" s="18">
        <f t="shared" si="0"/>
        <v>0</v>
      </c>
      <c r="F19" s="18">
        <v>0.54100000000000004</v>
      </c>
      <c r="G19" s="18">
        <f t="shared" si="1"/>
        <v>1.3308600000000002</v>
      </c>
      <c r="H19" s="18">
        <v>0.45900000000000002</v>
      </c>
      <c r="I19" s="18">
        <f t="shared" si="2"/>
        <v>1.12914</v>
      </c>
      <c r="J19" s="12">
        <f t="shared" si="3"/>
        <v>2.46</v>
      </c>
      <c r="M19" t="s">
        <v>239</v>
      </c>
      <c r="N19">
        <v>5.3</v>
      </c>
      <c r="O19">
        <f t="shared" si="4"/>
        <v>56.8</v>
      </c>
      <c r="P19">
        <f t="shared" si="5"/>
        <v>37.9</v>
      </c>
    </row>
    <row r="20" spans="1:16" x14ac:dyDescent="0.35">
      <c r="A20">
        <v>176</v>
      </c>
      <c r="B20" t="s">
        <v>241</v>
      </c>
      <c r="C20">
        <v>2.44</v>
      </c>
      <c r="D20" s="18">
        <v>2.8000000000000001E-2</v>
      </c>
      <c r="E20" s="18">
        <f t="shared" si="0"/>
        <v>6.8320000000000006E-2</v>
      </c>
      <c r="F20" s="18">
        <v>0.5</v>
      </c>
      <c r="G20" s="18">
        <f t="shared" si="1"/>
        <v>1.22</v>
      </c>
      <c r="H20" s="18">
        <v>0.47199999999999998</v>
      </c>
      <c r="I20" s="18">
        <f t="shared" si="2"/>
        <v>1.1516799999999998</v>
      </c>
      <c r="J20" s="12">
        <f t="shared" si="3"/>
        <v>2.4399999999999995</v>
      </c>
      <c r="M20" t="s">
        <v>240</v>
      </c>
      <c r="N20">
        <v>0</v>
      </c>
      <c r="O20">
        <f t="shared" si="4"/>
        <v>54.1</v>
      </c>
      <c r="P20">
        <f t="shared" si="5"/>
        <v>45.9</v>
      </c>
    </row>
    <row r="21" spans="1:16" x14ac:dyDescent="0.35">
      <c r="A21">
        <v>101</v>
      </c>
      <c r="B21" t="s">
        <v>242</v>
      </c>
      <c r="C21">
        <v>2.46</v>
      </c>
      <c r="D21" s="18">
        <v>8.8999999999999996E-2</v>
      </c>
      <c r="E21" s="18">
        <f t="shared" si="0"/>
        <v>0.21894</v>
      </c>
      <c r="F21" s="18">
        <v>0.36599999999999999</v>
      </c>
      <c r="G21" s="18">
        <f t="shared" si="1"/>
        <v>0.90035999999999994</v>
      </c>
      <c r="H21" s="18">
        <v>0.54500000000000004</v>
      </c>
      <c r="I21" s="18">
        <f t="shared" si="2"/>
        <v>1.3407</v>
      </c>
      <c r="J21" s="12">
        <f t="shared" si="3"/>
        <v>2.46</v>
      </c>
      <c r="M21" t="s">
        <v>241</v>
      </c>
      <c r="N21">
        <v>2.8000000000000003</v>
      </c>
      <c r="O21">
        <f t="shared" si="4"/>
        <v>50</v>
      </c>
      <c r="P21">
        <f t="shared" si="5"/>
        <v>47.199999999999996</v>
      </c>
    </row>
    <row r="22" spans="1:16" x14ac:dyDescent="0.35">
      <c r="A22">
        <v>45</v>
      </c>
      <c r="B22" t="s">
        <v>243</v>
      </c>
      <c r="C22">
        <v>2.5299999999999998</v>
      </c>
      <c r="D22" s="18"/>
      <c r="E22" s="18">
        <f t="shared" si="0"/>
        <v>0</v>
      </c>
      <c r="F22" s="18">
        <v>0.46700000000000003</v>
      </c>
      <c r="G22" s="18">
        <f t="shared" si="1"/>
        <v>1.1815100000000001</v>
      </c>
      <c r="H22" s="18">
        <v>0.53300000000000003</v>
      </c>
      <c r="I22" s="18">
        <f t="shared" si="2"/>
        <v>1.34849</v>
      </c>
      <c r="J22" s="12">
        <f t="shared" si="3"/>
        <v>2.5300000000000002</v>
      </c>
      <c r="M22" t="s">
        <v>243</v>
      </c>
      <c r="N22">
        <v>0</v>
      </c>
      <c r="O22">
        <f t="shared" si="4"/>
        <v>36.6</v>
      </c>
      <c r="P22">
        <f t="shared" si="5"/>
        <v>54.500000000000007</v>
      </c>
    </row>
    <row r="23" spans="1:16" x14ac:dyDescent="0.35">
      <c r="A23">
        <v>104</v>
      </c>
      <c r="B23" t="s">
        <v>244</v>
      </c>
      <c r="C23">
        <v>2.5299999999999998</v>
      </c>
      <c r="D23" s="18">
        <v>3.7999999999999999E-2</v>
      </c>
      <c r="E23" s="18">
        <f t="shared" si="0"/>
        <v>9.6139999999999989E-2</v>
      </c>
      <c r="F23" s="18">
        <v>0.39400000000000002</v>
      </c>
      <c r="G23" s="18">
        <f t="shared" si="1"/>
        <v>0.99681999999999993</v>
      </c>
      <c r="H23" s="18">
        <v>0.56699999999999995</v>
      </c>
      <c r="I23" s="18">
        <f t="shared" si="2"/>
        <v>1.4345099999999997</v>
      </c>
      <c r="J23" s="12">
        <f t="shared" si="3"/>
        <v>2.5274699999999997</v>
      </c>
      <c r="M23" t="s">
        <v>242</v>
      </c>
      <c r="N23">
        <v>8.9</v>
      </c>
      <c r="O23">
        <f t="shared" si="4"/>
        <v>46.7</v>
      </c>
      <c r="P23">
        <f t="shared" si="5"/>
        <v>53.300000000000004</v>
      </c>
    </row>
    <row r="24" spans="1:16" x14ac:dyDescent="0.35">
      <c r="A24">
        <v>82</v>
      </c>
      <c r="B24" t="s">
        <v>245</v>
      </c>
      <c r="C24">
        <v>2.57</v>
      </c>
      <c r="D24" s="18">
        <v>2.4E-2</v>
      </c>
      <c r="E24" s="18">
        <f t="shared" si="0"/>
        <v>6.1679999999999999E-2</v>
      </c>
      <c r="F24" s="18">
        <v>0.378</v>
      </c>
      <c r="G24" s="18">
        <f t="shared" si="1"/>
        <v>0.97145999999999999</v>
      </c>
      <c r="H24" s="18">
        <v>0.59799999999999998</v>
      </c>
      <c r="I24" s="18">
        <f t="shared" si="2"/>
        <v>1.5368599999999999</v>
      </c>
      <c r="J24" s="12">
        <f t="shared" si="3"/>
        <v>2.57</v>
      </c>
      <c r="M24" t="s">
        <v>244</v>
      </c>
      <c r="N24">
        <v>3.8</v>
      </c>
      <c r="O24">
        <f t="shared" si="4"/>
        <v>39.4</v>
      </c>
      <c r="P24">
        <f t="shared" si="5"/>
        <v>56.699999999999996</v>
      </c>
    </row>
    <row r="25" spans="1:16" x14ac:dyDescent="0.35">
      <c r="A25">
        <v>80</v>
      </c>
      <c r="B25" t="s">
        <v>246</v>
      </c>
      <c r="C25">
        <v>2.69</v>
      </c>
      <c r="D25" s="18"/>
      <c r="E25" s="18">
        <f t="shared" si="0"/>
        <v>0</v>
      </c>
      <c r="F25" s="18">
        <v>0.313</v>
      </c>
      <c r="G25" s="18">
        <f t="shared" si="1"/>
        <v>0.84197</v>
      </c>
      <c r="H25" s="18">
        <v>0.68799999999999994</v>
      </c>
      <c r="I25" s="18">
        <f t="shared" si="2"/>
        <v>1.8507199999999999</v>
      </c>
      <c r="J25" s="12">
        <f t="shared" si="3"/>
        <v>2.6926899999999998</v>
      </c>
      <c r="M25" t="s">
        <v>245</v>
      </c>
      <c r="N25">
        <v>2.4</v>
      </c>
      <c r="O25">
        <f t="shared" si="4"/>
        <v>37.799999999999997</v>
      </c>
      <c r="P25">
        <f t="shared" si="5"/>
        <v>59.8</v>
      </c>
    </row>
    <row r="26" spans="1:16" x14ac:dyDescent="0.35">
      <c r="A26">
        <v>110</v>
      </c>
      <c r="B26" t="s">
        <v>247</v>
      </c>
      <c r="C26">
        <v>2.78</v>
      </c>
      <c r="D26" s="18">
        <v>1.7999999999999999E-2</v>
      </c>
      <c r="E26" s="18">
        <f t="shared" si="0"/>
        <v>5.0039999999999994E-2</v>
      </c>
      <c r="F26" s="18">
        <v>0.182</v>
      </c>
      <c r="G26" s="18">
        <f t="shared" si="1"/>
        <v>0.50595999999999997</v>
      </c>
      <c r="H26" s="18">
        <v>0.8</v>
      </c>
      <c r="I26" s="18">
        <f t="shared" si="2"/>
        <v>2.2239999999999998</v>
      </c>
      <c r="J26" s="12">
        <f t="shared" si="3"/>
        <v>2.78</v>
      </c>
      <c r="M26" t="s">
        <v>246</v>
      </c>
      <c r="N26">
        <v>0</v>
      </c>
      <c r="O26">
        <f t="shared" si="4"/>
        <v>31.3</v>
      </c>
      <c r="P26">
        <f t="shared" si="5"/>
        <v>68.8</v>
      </c>
    </row>
    <row r="27" spans="1:16" x14ac:dyDescent="0.35">
      <c r="D27" s="10"/>
      <c r="E27" s="10"/>
      <c r="F27" s="10"/>
      <c r="G27" s="10"/>
      <c r="H27" s="10"/>
      <c r="I27" s="10"/>
      <c r="M27" t="s">
        <v>247</v>
      </c>
      <c r="N27">
        <v>1.7999999999999998</v>
      </c>
      <c r="O27">
        <f t="shared" si="4"/>
        <v>18.2</v>
      </c>
      <c r="P27">
        <f t="shared" si="5"/>
        <v>80</v>
      </c>
    </row>
  </sheetData>
  <autoFilter ref="P4:P27">
    <sortState ref="L5:P27">
      <sortCondition ref="P4:P27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7"/>
  <sheetViews>
    <sheetView topLeftCell="A44" zoomScale="130" zoomScaleNormal="130" workbookViewId="0">
      <selection activeCell="Q37" sqref="Q37"/>
    </sheetView>
  </sheetViews>
  <sheetFormatPr baseColWidth="10" defaultColWidth="11.453125" defaultRowHeight="14.5" x14ac:dyDescent="0.35"/>
  <sheetData>
    <row r="1" spans="3:16" x14ac:dyDescent="0.35">
      <c r="C1" t="s">
        <v>248</v>
      </c>
    </row>
    <row r="3" spans="3:16" x14ac:dyDescent="0.35">
      <c r="C3" t="s">
        <v>217</v>
      </c>
      <c r="D3" t="s">
        <v>8</v>
      </c>
      <c r="E3" t="s">
        <v>156</v>
      </c>
      <c r="F3" t="s">
        <v>249</v>
      </c>
      <c r="G3" t="s">
        <v>250</v>
      </c>
      <c r="H3" t="s">
        <v>251</v>
      </c>
    </row>
    <row r="4" spans="3:16" x14ac:dyDescent="0.35">
      <c r="C4" t="s">
        <v>252</v>
      </c>
      <c r="D4">
        <v>1.45</v>
      </c>
      <c r="E4" s="17">
        <v>1.6E-2</v>
      </c>
      <c r="F4" s="17">
        <v>0.54700000000000004</v>
      </c>
      <c r="G4" s="17">
        <v>0.40600000000000003</v>
      </c>
      <c r="H4" s="17">
        <v>3.1E-2</v>
      </c>
      <c r="I4" s="15"/>
      <c r="J4" s="17">
        <v>100</v>
      </c>
      <c r="L4" t="s">
        <v>217</v>
      </c>
      <c r="M4" t="s">
        <v>156</v>
      </c>
      <c r="N4" t="s">
        <v>249</v>
      </c>
      <c r="O4" t="s">
        <v>250</v>
      </c>
      <c r="P4" t="s">
        <v>251</v>
      </c>
    </row>
    <row r="5" spans="3:16" x14ac:dyDescent="0.35">
      <c r="C5" t="s">
        <v>253</v>
      </c>
      <c r="D5">
        <v>1.42</v>
      </c>
      <c r="E5" s="17">
        <v>3.7999999999999999E-2</v>
      </c>
      <c r="F5" s="17">
        <v>0.53800000000000003</v>
      </c>
      <c r="G5" s="17">
        <v>0.38500000000000001</v>
      </c>
      <c r="H5" s="17">
        <v>3.7999999999999999E-2</v>
      </c>
      <c r="I5" s="15"/>
      <c r="L5" t="s">
        <v>252</v>
      </c>
      <c r="M5">
        <f>E4*$J$4</f>
        <v>1.6</v>
      </c>
      <c r="N5">
        <f>F4*$J$4</f>
        <v>54.7</v>
      </c>
      <c r="O5">
        <f>G4*$J$4</f>
        <v>40.6</v>
      </c>
      <c r="P5">
        <f>H4*$J$4</f>
        <v>3.1</v>
      </c>
    </row>
    <row r="6" spans="3:16" x14ac:dyDescent="0.35">
      <c r="C6" t="s">
        <v>254</v>
      </c>
      <c r="D6">
        <v>1.56</v>
      </c>
      <c r="E6" s="17"/>
      <c r="F6" s="17">
        <v>0.5</v>
      </c>
      <c r="G6" s="17">
        <v>0.442</v>
      </c>
      <c r="H6" s="17">
        <v>5.8000000000000003E-2</v>
      </c>
      <c r="I6" s="15"/>
      <c r="L6" t="s">
        <v>253</v>
      </c>
      <c r="M6">
        <f t="shared" ref="M6:M27" si="0">E5*$J$4</f>
        <v>3.8</v>
      </c>
      <c r="N6">
        <f t="shared" ref="N6:N27" si="1">F5*$J$4</f>
        <v>53.800000000000004</v>
      </c>
      <c r="O6">
        <f t="shared" ref="O6:O27" si="2">G5*$J$4</f>
        <v>38.5</v>
      </c>
      <c r="P6">
        <f t="shared" ref="P6:P27" si="3">H5*$J$4</f>
        <v>3.8</v>
      </c>
    </row>
    <row r="7" spans="3:16" x14ac:dyDescent="0.35">
      <c r="C7" t="s">
        <v>255</v>
      </c>
      <c r="D7">
        <v>1.52</v>
      </c>
      <c r="E7" s="17">
        <v>2.9000000000000001E-2</v>
      </c>
      <c r="F7" s="17">
        <v>0.51</v>
      </c>
      <c r="G7" s="17">
        <v>0.375</v>
      </c>
      <c r="H7" s="17">
        <v>8.6999999999999994E-2</v>
      </c>
      <c r="I7" s="15"/>
      <c r="L7" t="s">
        <v>254</v>
      </c>
      <c r="M7">
        <f t="shared" si="0"/>
        <v>0</v>
      </c>
      <c r="N7">
        <f t="shared" si="1"/>
        <v>50</v>
      </c>
      <c r="O7">
        <f t="shared" si="2"/>
        <v>44.2</v>
      </c>
      <c r="P7">
        <f t="shared" si="3"/>
        <v>5.8000000000000007</v>
      </c>
    </row>
    <row r="8" spans="3:16" x14ac:dyDescent="0.35">
      <c r="C8" t="s">
        <v>256</v>
      </c>
      <c r="D8">
        <v>1.68</v>
      </c>
      <c r="E8" s="17">
        <v>7.0000000000000001E-3</v>
      </c>
      <c r="F8" s="17">
        <v>0.41499999999999998</v>
      </c>
      <c r="G8" s="17">
        <v>0.46700000000000003</v>
      </c>
      <c r="H8" s="17">
        <v>0.111</v>
      </c>
      <c r="I8" s="15"/>
      <c r="L8" t="s">
        <v>255</v>
      </c>
      <c r="M8">
        <f t="shared" si="0"/>
        <v>2.9000000000000004</v>
      </c>
      <c r="N8">
        <f t="shared" si="1"/>
        <v>51</v>
      </c>
      <c r="O8">
        <f t="shared" si="2"/>
        <v>37.5</v>
      </c>
      <c r="P8">
        <f t="shared" si="3"/>
        <v>8.6999999999999993</v>
      </c>
    </row>
    <row r="9" spans="3:16" x14ac:dyDescent="0.35">
      <c r="C9" t="s">
        <v>257</v>
      </c>
      <c r="D9">
        <v>1.68</v>
      </c>
      <c r="E9" s="17">
        <v>5.2999999999999999E-2</v>
      </c>
      <c r="F9" s="17">
        <v>0.36799999999999999</v>
      </c>
      <c r="G9" s="17">
        <v>0.42099999999999999</v>
      </c>
      <c r="H9" s="17">
        <v>0.158</v>
      </c>
      <c r="I9" s="15"/>
      <c r="L9" t="s">
        <v>256</v>
      </c>
      <c r="M9">
        <f t="shared" si="0"/>
        <v>0.70000000000000007</v>
      </c>
      <c r="N9">
        <f t="shared" si="1"/>
        <v>41.5</v>
      </c>
      <c r="O9">
        <f t="shared" si="2"/>
        <v>46.7</v>
      </c>
      <c r="P9">
        <f t="shared" si="3"/>
        <v>11.1</v>
      </c>
    </row>
    <row r="10" spans="3:16" x14ac:dyDescent="0.35">
      <c r="C10" t="s">
        <v>258</v>
      </c>
      <c r="D10">
        <v>1.83</v>
      </c>
      <c r="E10" s="17">
        <v>1.2E-2</v>
      </c>
      <c r="F10" s="17">
        <v>0.32600000000000001</v>
      </c>
      <c r="G10" s="17">
        <v>0.48799999999999999</v>
      </c>
      <c r="H10" s="17">
        <v>0.17399999999999999</v>
      </c>
      <c r="I10" s="15"/>
      <c r="L10" t="s">
        <v>257</v>
      </c>
      <c r="M10">
        <f t="shared" si="0"/>
        <v>5.3</v>
      </c>
      <c r="N10">
        <f t="shared" si="1"/>
        <v>36.799999999999997</v>
      </c>
      <c r="O10">
        <f t="shared" si="2"/>
        <v>42.1</v>
      </c>
      <c r="P10">
        <f t="shared" si="3"/>
        <v>15.8</v>
      </c>
    </row>
    <row r="11" spans="3:16" x14ac:dyDescent="0.35">
      <c r="C11" t="s">
        <v>259</v>
      </c>
      <c r="D11">
        <v>1.82</v>
      </c>
      <c r="E11" s="17">
        <v>5.0000000000000001E-3</v>
      </c>
      <c r="F11" s="17">
        <v>0.34599999999999997</v>
      </c>
      <c r="G11" s="17">
        <v>0.47</v>
      </c>
      <c r="H11" s="17">
        <v>0.17799999999999999</v>
      </c>
      <c r="I11" s="15"/>
      <c r="L11" t="s">
        <v>258</v>
      </c>
      <c r="M11">
        <f t="shared" si="0"/>
        <v>1.2</v>
      </c>
      <c r="N11">
        <f t="shared" si="1"/>
        <v>32.6</v>
      </c>
      <c r="O11">
        <f t="shared" si="2"/>
        <v>48.8</v>
      </c>
      <c r="P11">
        <f t="shared" si="3"/>
        <v>17.399999999999999</v>
      </c>
    </row>
    <row r="12" spans="3:16" x14ac:dyDescent="0.35">
      <c r="C12" t="s">
        <v>260</v>
      </c>
      <c r="D12">
        <v>1.69</v>
      </c>
      <c r="E12" s="17"/>
      <c r="F12" s="17">
        <v>0.49399999999999999</v>
      </c>
      <c r="G12" s="17">
        <v>0.32500000000000001</v>
      </c>
      <c r="H12" s="17">
        <v>0.182</v>
      </c>
      <c r="I12" s="15"/>
      <c r="L12" t="s">
        <v>259</v>
      </c>
      <c r="M12">
        <f t="shared" si="0"/>
        <v>0.5</v>
      </c>
      <c r="N12">
        <f t="shared" si="1"/>
        <v>34.599999999999994</v>
      </c>
      <c r="O12">
        <f t="shared" si="2"/>
        <v>47</v>
      </c>
      <c r="P12">
        <f t="shared" si="3"/>
        <v>17.8</v>
      </c>
    </row>
    <row r="13" spans="3:16" x14ac:dyDescent="0.35">
      <c r="C13" t="s">
        <v>261</v>
      </c>
      <c r="D13">
        <v>1.77</v>
      </c>
      <c r="E13" s="17"/>
      <c r="F13" s="17">
        <v>0.42499999999999999</v>
      </c>
      <c r="G13" s="17">
        <v>0.375</v>
      </c>
      <c r="H13" s="17">
        <v>0.2</v>
      </c>
      <c r="I13" s="15"/>
      <c r="L13" t="s">
        <v>260</v>
      </c>
      <c r="M13">
        <f t="shared" si="0"/>
        <v>0</v>
      </c>
      <c r="N13">
        <f t="shared" si="1"/>
        <v>49.4</v>
      </c>
      <c r="O13">
        <f t="shared" si="2"/>
        <v>32.5</v>
      </c>
      <c r="P13">
        <f t="shared" si="3"/>
        <v>18.2</v>
      </c>
    </row>
    <row r="14" spans="3:16" x14ac:dyDescent="0.35">
      <c r="C14" t="s">
        <v>262</v>
      </c>
      <c r="D14">
        <v>2.0099999999999998</v>
      </c>
      <c r="E14" s="17">
        <v>0.02</v>
      </c>
      <c r="F14" s="17">
        <v>0.17</v>
      </c>
      <c r="G14" s="17">
        <v>0.58199999999999996</v>
      </c>
      <c r="H14" s="17">
        <v>0.224</v>
      </c>
      <c r="I14" s="15"/>
      <c r="L14" t="s">
        <v>261</v>
      </c>
      <c r="M14">
        <f t="shared" si="0"/>
        <v>0</v>
      </c>
      <c r="N14">
        <f t="shared" si="1"/>
        <v>42.5</v>
      </c>
      <c r="O14">
        <f t="shared" si="2"/>
        <v>37.5</v>
      </c>
      <c r="P14">
        <f t="shared" si="3"/>
        <v>20</v>
      </c>
    </row>
    <row r="15" spans="3:16" x14ac:dyDescent="0.35">
      <c r="C15" t="s">
        <v>263</v>
      </c>
      <c r="D15">
        <v>1.94</v>
      </c>
      <c r="E15" s="17"/>
      <c r="F15" s="17">
        <v>0.28599999999999998</v>
      </c>
      <c r="G15" s="17">
        <v>0.48599999999999999</v>
      </c>
      <c r="H15" s="17">
        <v>0.22900000000000001</v>
      </c>
      <c r="I15" s="15"/>
      <c r="L15" t="s">
        <v>262</v>
      </c>
      <c r="M15">
        <f t="shared" si="0"/>
        <v>2</v>
      </c>
      <c r="N15">
        <f t="shared" si="1"/>
        <v>17</v>
      </c>
      <c r="O15">
        <f t="shared" si="2"/>
        <v>58.199999999999996</v>
      </c>
      <c r="P15">
        <f t="shared" si="3"/>
        <v>22.400000000000002</v>
      </c>
    </row>
    <row r="16" spans="3:16" x14ac:dyDescent="0.35">
      <c r="C16" t="s">
        <v>264</v>
      </c>
      <c r="D16">
        <v>1.84</v>
      </c>
      <c r="E16" s="17">
        <v>5.3999999999999999E-2</v>
      </c>
      <c r="F16" s="17">
        <v>0.35099999999999998</v>
      </c>
      <c r="G16" s="17">
        <v>0.29699999999999999</v>
      </c>
      <c r="H16" s="17">
        <v>0.29699999999999999</v>
      </c>
      <c r="I16" s="15"/>
      <c r="L16" t="s">
        <v>263</v>
      </c>
      <c r="M16">
        <f t="shared" si="0"/>
        <v>0</v>
      </c>
      <c r="N16">
        <f t="shared" si="1"/>
        <v>28.599999999999998</v>
      </c>
      <c r="O16">
        <f t="shared" si="2"/>
        <v>48.6</v>
      </c>
      <c r="P16">
        <f t="shared" si="3"/>
        <v>22.900000000000002</v>
      </c>
    </row>
    <row r="17" spans="3:16" x14ac:dyDescent="0.35">
      <c r="C17" t="s">
        <v>265</v>
      </c>
      <c r="D17">
        <v>2.0099999999999998</v>
      </c>
      <c r="E17" s="17">
        <v>8.9999999999999993E-3</v>
      </c>
      <c r="F17" s="17">
        <v>0.27400000000000002</v>
      </c>
      <c r="G17" s="17">
        <v>0.41499999999999998</v>
      </c>
      <c r="H17" s="17">
        <v>0.30199999999999999</v>
      </c>
      <c r="I17" s="15"/>
      <c r="L17" t="s">
        <v>264</v>
      </c>
      <c r="M17">
        <f t="shared" si="0"/>
        <v>5.4</v>
      </c>
      <c r="N17">
        <f t="shared" si="1"/>
        <v>35.099999999999994</v>
      </c>
      <c r="O17">
        <f t="shared" si="2"/>
        <v>29.7</v>
      </c>
      <c r="P17">
        <f t="shared" si="3"/>
        <v>29.7</v>
      </c>
    </row>
    <row r="18" spans="3:16" x14ac:dyDescent="0.35">
      <c r="C18" t="s">
        <v>266</v>
      </c>
      <c r="D18">
        <v>2</v>
      </c>
      <c r="E18" s="17">
        <v>6.9000000000000006E-2</v>
      </c>
      <c r="F18" s="17">
        <v>0.17199999999999999</v>
      </c>
      <c r="G18" s="17">
        <v>0.44800000000000001</v>
      </c>
      <c r="H18" s="17">
        <v>0.31</v>
      </c>
      <c r="I18" s="15"/>
      <c r="L18" t="s">
        <v>265</v>
      </c>
      <c r="M18">
        <f t="shared" si="0"/>
        <v>0.89999999999999991</v>
      </c>
      <c r="N18">
        <f t="shared" si="1"/>
        <v>27.400000000000002</v>
      </c>
      <c r="O18">
        <f t="shared" si="2"/>
        <v>41.5</v>
      </c>
      <c r="P18">
        <f t="shared" si="3"/>
        <v>30.2</v>
      </c>
    </row>
    <row r="19" spans="3:16" x14ac:dyDescent="0.35">
      <c r="C19" t="s">
        <v>267</v>
      </c>
      <c r="D19">
        <v>2.0499999999999998</v>
      </c>
      <c r="E19" s="17"/>
      <c r="F19" s="17">
        <v>0.27500000000000002</v>
      </c>
      <c r="G19" s="17">
        <v>0.4</v>
      </c>
      <c r="H19" s="17">
        <v>0.32500000000000001</v>
      </c>
      <c r="I19" s="15"/>
      <c r="L19" t="s">
        <v>266</v>
      </c>
      <c r="M19">
        <f t="shared" si="0"/>
        <v>6.9</v>
      </c>
      <c r="N19">
        <f t="shared" si="1"/>
        <v>17.2</v>
      </c>
      <c r="O19">
        <f t="shared" si="2"/>
        <v>44.800000000000004</v>
      </c>
      <c r="P19">
        <f t="shared" si="3"/>
        <v>31</v>
      </c>
    </row>
    <row r="20" spans="3:16" x14ac:dyDescent="0.35">
      <c r="C20" t="s">
        <v>268</v>
      </c>
      <c r="D20">
        <v>2.14</v>
      </c>
      <c r="E20" s="17">
        <v>1.7000000000000001E-2</v>
      </c>
      <c r="F20" s="17">
        <v>0.161</v>
      </c>
      <c r="G20" s="17">
        <v>0.48299999999999998</v>
      </c>
      <c r="H20" s="17">
        <v>0.33900000000000002</v>
      </c>
      <c r="I20" s="15"/>
      <c r="L20" t="s">
        <v>267</v>
      </c>
      <c r="M20">
        <f t="shared" si="0"/>
        <v>0</v>
      </c>
      <c r="N20">
        <f t="shared" si="1"/>
        <v>27.500000000000004</v>
      </c>
      <c r="O20">
        <f t="shared" si="2"/>
        <v>40</v>
      </c>
      <c r="P20">
        <f t="shared" si="3"/>
        <v>32.5</v>
      </c>
    </row>
    <row r="21" spans="3:16" x14ac:dyDescent="0.35">
      <c r="C21" t="s">
        <v>269</v>
      </c>
      <c r="D21">
        <v>2.06</v>
      </c>
      <c r="E21" s="17">
        <v>4.2999999999999997E-2</v>
      </c>
      <c r="F21" s="17">
        <v>0.20399999999999999</v>
      </c>
      <c r="G21" s="17">
        <v>0.39800000000000002</v>
      </c>
      <c r="H21" s="17">
        <v>0.35499999999999998</v>
      </c>
      <c r="I21" s="15"/>
      <c r="L21" t="s">
        <v>268</v>
      </c>
      <c r="M21">
        <f t="shared" si="0"/>
        <v>1.7000000000000002</v>
      </c>
      <c r="N21">
        <f t="shared" si="1"/>
        <v>16.100000000000001</v>
      </c>
      <c r="O21">
        <f t="shared" si="2"/>
        <v>48.3</v>
      </c>
      <c r="P21">
        <f t="shared" si="3"/>
        <v>33.900000000000006</v>
      </c>
    </row>
    <row r="22" spans="3:16" x14ac:dyDescent="0.35">
      <c r="C22" t="s">
        <v>270</v>
      </c>
      <c r="D22">
        <v>2.25</v>
      </c>
      <c r="E22" s="17"/>
      <c r="F22" s="17">
        <v>0.16</v>
      </c>
      <c r="G22" s="17">
        <v>0.42699999999999999</v>
      </c>
      <c r="H22" s="17">
        <v>0.41299999999999998</v>
      </c>
      <c r="I22" s="15"/>
      <c r="L22" t="s">
        <v>269</v>
      </c>
      <c r="M22">
        <f t="shared" si="0"/>
        <v>4.3</v>
      </c>
      <c r="N22">
        <f t="shared" si="1"/>
        <v>20.399999999999999</v>
      </c>
      <c r="O22">
        <f t="shared" si="2"/>
        <v>39.800000000000004</v>
      </c>
      <c r="P22">
        <f t="shared" si="3"/>
        <v>35.5</v>
      </c>
    </row>
    <row r="23" spans="3:16" x14ac:dyDescent="0.35">
      <c r="C23" t="s">
        <v>271</v>
      </c>
      <c r="D23">
        <v>2.2400000000000002</v>
      </c>
      <c r="E23" s="17"/>
      <c r="F23" s="17">
        <v>0.184</v>
      </c>
      <c r="G23" s="17">
        <v>0.39500000000000002</v>
      </c>
      <c r="H23" s="17">
        <v>0.42099999999999999</v>
      </c>
      <c r="I23" s="15"/>
      <c r="L23" t="s">
        <v>270</v>
      </c>
      <c r="M23">
        <f t="shared" si="0"/>
        <v>0</v>
      </c>
      <c r="N23">
        <f t="shared" si="1"/>
        <v>16</v>
      </c>
      <c r="O23">
        <f t="shared" si="2"/>
        <v>42.699999999999996</v>
      </c>
      <c r="P23">
        <f t="shared" si="3"/>
        <v>41.3</v>
      </c>
    </row>
    <row r="24" spans="3:16" x14ac:dyDescent="0.35">
      <c r="C24" t="s">
        <v>272</v>
      </c>
      <c r="D24">
        <v>2.1</v>
      </c>
      <c r="E24" s="17">
        <v>0.06</v>
      </c>
      <c r="F24" s="17">
        <v>0.23899999999999999</v>
      </c>
      <c r="G24" s="17">
        <v>0.23899999999999999</v>
      </c>
      <c r="H24" s="17">
        <v>0.46300000000000002</v>
      </c>
      <c r="I24" s="15"/>
      <c r="L24" t="s">
        <v>271</v>
      </c>
      <c r="M24">
        <f t="shared" si="0"/>
        <v>0</v>
      </c>
      <c r="N24">
        <f t="shared" si="1"/>
        <v>18.399999999999999</v>
      </c>
      <c r="O24">
        <f t="shared" si="2"/>
        <v>39.5</v>
      </c>
      <c r="P24">
        <f t="shared" si="3"/>
        <v>42.1</v>
      </c>
    </row>
    <row r="25" spans="3:16" x14ac:dyDescent="0.35">
      <c r="C25" t="s">
        <v>273</v>
      </c>
      <c r="D25">
        <v>2.3199999999999998</v>
      </c>
      <c r="E25" s="17">
        <v>2.3E-2</v>
      </c>
      <c r="F25" s="17">
        <v>0.17</v>
      </c>
      <c r="G25" s="17">
        <v>0.27300000000000002</v>
      </c>
      <c r="H25" s="17">
        <v>0.53400000000000003</v>
      </c>
      <c r="I25" s="15"/>
      <c r="L25" t="s">
        <v>272</v>
      </c>
      <c r="M25">
        <f t="shared" si="0"/>
        <v>6</v>
      </c>
      <c r="N25">
        <f t="shared" si="1"/>
        <v>23.9</v>
      </c>
      <c r="O25">
        <f t="shared" si="2"/>
        <v>23.9</v>
      </c>
      <c r="P25">
        <f t="shared" si="3"/>
        <v>46.300000000000004</v>
      </c>
    </row>
    <row r="26" spans="3:16" x14ac:dyDescent="0.35">
      <c r="C26" t="s">
        <v>274</v>
      </c>
      <c r="D26">
        <v>2.66</v>
      </c>
      <c r="E26" s="17"/>
      <c r="F26" s="17">
        <v>6.9000000000000006E-2</v>
      </c>
      <c r="G26" s="17">
        <v>0.20599999999999999</v>
      </c>
      <c r="H26" s="17">
        <v>0.72499999999999998</v>
      </c>
      <c r="I26" s="15"/>
      <c r="L26" t="s">
        <v>273</v>
      </c>
      <c r="M26">
        <f t="shared" si="0"/>
        <v>2.2999999999999998</v>
      </c>
      <c r="N26">
        <f t="shared" si="1"/>
        <v>17</v>
      </c>
      <c r="O26">
        <f t="shared" si="2"/>
        <v>27.3</v>
      </c>
      <c r="P26">
        <f t="shared" si="3"/>
        <v>53.400000000000006</v>
      </c>
    </row>
    <row r="27" spans="3:16" x14ac:dyDescent="0.35">
      <c r="L27" t="s">
        <v>274</v>
      </c>
      <c r="M27">
        <f t="shared" si="0"/>
        <v>0</v>
      </c>
      <c r="N27">
        <f t="shared" si="1"/>
        <v>6.9</v>
      </c>
      <c r="O27">
        <f t="shared" si="2"/>
        <v>20.599999999999998</v>
      </c>
      <c r="P27">
        <f t="shared" si="3"/>
        <v>72.5</v>
      </c>
    </row>
  </sheetData>
  <autoFilter ref="C3:H26">
    <sortState ref="C4:H26">
      <sortCondition ref="H3:H26"/>
    </sortState>
  </autoFilter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opLeftCell="A49" workbookViewId="0">
      <selection activeCell="N74" sqref="N74"/>
    </sheetView>
  </sheetViews>
  <sheetFormatPr baseColWidth="10" defaultColWidth="11.453125" defaultRowHeight="14.5" x14ac:dyDescent="0.35"/>
  <sheetData>
    <row r="2" spans="1:7" x14ac:dyDescent="0.35">
      <c r="B2" t="s">
        <v>275</v>
      </c>
    </row>
    <row r="9" spans="1:7" x14ac:dyDescent="0.35">
      <c r="A9" t="s">
        <v>276</v>
      </c>
    </row>
    <row r="10" spans="1:7" x14ac:dyDescent="0.35">
      <c r="B10" t="s">
        <v>277</v>
      </c>
      <c r="C10" t="s">
        <v>278</v>
      </c>
      <c r="D10" t="s">
        <v>279</v>
      </c>
      <c r="E10" t="s">
        <v>280</v>
      </c>
      <c r="F10" t="s">
        <v>281</v>
      </c>
      <c r="G10" t="s">
        <v>282</v>
      </c>
    </row>
    <row r="11" spans="1:7" ht="53.5" customHeight="1" x14ac:dyDescent="0.35">
      <c r="A11" s="13" t="s">
        <v>283</v>
      </c>
      <c r="B11">
        <v>35.299999999999997</v>
      </c>
      <c r="C11">
        <v>9.8000000000000007</v>
      </c>
      <c r="D11">
        <v>15.3</v>
      </c>
      <c r="E11">
        <v>21.4</v>
      </c>
      <c r="F11">
        <v>14.9</v>
      </c>
      <c r="G11">
        <v>3.3</v>
      </c>
    </row>
    <row r="12" spans="1:7" ht="49.5" customHeight="1" x14ac:dyDescent="0.35">
      <c r="A12" s="13" t="s">
        <v>284</v>
      </c>
      <c r="B12">
        <v>30.9</v>
      </c>
      <c r="C12">
        <v>7.8</v>
      </c>
      <c r="D12">
        <v>11.1</v>
      </c>
      <c r="E12">
        <v>18.899999999999999</v>
      </c>
      <c r="F12">
        <v>22.6</v>
      </c>
      <c r="G12">
        <v>8.8000000000000007</v>
      </c>
    </row>
    <row r="13" spans="1:7" ht="39" customHeight="1" x14ac:dyDescent="0.35">
      <c r="A13" s="13" t="s">
        <v>285</v>
      </c>
      <c r="B13">
        <v>15.8</v>
      </c>
      <c r="C13">
        <v>8.6</v>
      </c>
      <c r="D13">
        <v>15.3</v>
      </c>
      <c r="E13">
        <v>19.100000000000001</v>
      </c>
      <c r="F13">
        <v>30.1</v>
      </c>
      <c r="G13">
        <v>11</v>
      </c>
    </row>
    <row r="14" spans="1:7" ht="52" customHeight="1" x14ac:dyDescent="0.35">
      <c r="A14" s="13" t="s">
        <v>286</v>
      </c>
      <c r="B14">
        <v>8</v>
      </c>
      <c r="C14">
        <v>4</v>
      </c>
      <c r="D14">
        <v>5.8</v>
      </c>
      <c r="E14">
        <v>15.6</v>
      </c>
      <c r="F14">
        <v>42.4</v>
      </c>
      <c r="G14">
        <v>24.1</v>
      </c>
    </row>
    <row r="51" spans="3:13" x14ac:dyDescent="0.35">
      <c r="C51" t="s">
        <v>287</v>
      </c>
      <c r="D51">
        <v>1.8</v>
      </c>
    </row>
    <row r="52" spans="3:13" x14ac:dyDescent="0.35">
      <c r="C52" t="s">
        <v>288</v>
      </c>
      <c r="D52">
        <v>2.21</v>
      </c>
    </row>
    <row r="53" spans="3:13" x14ac:dyDescent="0.35">
      <c r="C53" t="s">
        <v>289</v>
      </c>
      <c r="D53">
        <v>2.72</v>
      </c>
      <c r="G53" t="s">
        <v>290</v>
      </c>
    </row>
    <row r="54" spans="3:13" x14ac:dyDescent="0.35">
      <c r="C54" t="s">
        <v>291</v>
      </c>
      <c r="D54">
        <v>3.53</v>
      </c>
    </row>
    <row r="61" spans="3:13" x14ac:dyDescent="0.35">
      <c r="M61" t="s">
        <v>292</v>
      </c>
    </row>
  </sheetData>
  <autoFilter ref="A10:G14">
    <sortState ref="A11:G14">
      <sortCondition ref="G10:G14"/>
    </sortState>
  </autoFilter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topLeftCell="F37" zoomScale="90" zoomScaleNormal="90" workbookViewId="0">
      <selection activeCell="T62" sqref="T62"/>
    </sheetView>
  </sheetViews>
  <sheetFormatPr baseColWidth="10" defaultColWidth="11.453125" defaultRowHeight="14.5" x14ac:dyDescent="0.35"/>
  <sheetData>
    <row r="2" spans="1:7" x14ac:dyDescent="0.35">
      <c r="B2" t="s">
        <v>293</v>
      </c>
    </row>
    <row r="3" spans="1:7" x14ac:dyDescent="0.35">
      <c r="B3" t="s">
        <v>294</v>
      </c>
    </row>
    <row r="6" spans="1:7" x14ac:dyDescent="0.35">
      <c r="A6" t="s">
        <v>295</v>
      </c>
    </row>
    <row r="7" spans="1:7" x14ac:dyDescent="0.35">
      <c r="B7" t="s">
        <v>296</v>
      </c>
      <c r="C7" t="s">
        <v>180</v>
      </c>
      <c r="D7" t="s">
        <v>182</v>
      </c>
      <c r="E7" t="s">
        <v>297</v>
      </c>
      <c r="F7" t="s">
        <v>298</v>
      </c>
      <c r="G7" t="s">
        <v>8</v>
      </c>
    </row>
    <row r="8" spans="1:7" ht="116" x14ac:dyDescent="0.35">
      <c r="A8" s="13" t="s">
        <v>299</v>
      </c>
      <c r="B8">
        <v>23.5</v>
      </c>
      <c r="C8">
        <v>22.1</v>
      </c>
      <c r="D8">
        <v>16.399999999999999</v>
      </c>
      <c r="E8">
        <v>6.2</v>
      </c>
      <c r="F8">
        <v>31.9</v>
      </c>
      <c r="G8" s="14">
        <v>1.08</v>
      </c>
    </row>
    <row r="9" spans="1:7" ht="203" x14ac:dyDescent="0.35">
      <c r="A9" s="13" t="s">
        <v>300</v>
      </c>
      <c r="B9">
        <v>20.3</v>
      </c>
      <c r="C9">
        <v>30.5</v>
      </c>
      <c r="D9">
        <v>26.3</v>
      </c>
      <c r="E9">
        <v>6.4</v>
      </c>
      <c r="F9">
        <v>16.5</v>
      </c>
      <c r="G9" s="14">
        <v>1.22</v>
      </c>
    </row>
    <row r="10" spans="1:7" ht="130.5" x14ac:dyDescent="0.35">
      <c r="A10" s="13" t="s">
        <v>301</v>
      </c>
      <c r="B10">
        <v>14.9</v>
      </c>
      <c r="C10">
        <v>13.1</v>
      </c>
      <c r="D10">
        <v>26.2</v>
      </c>
      <c r="E10">
        <v>17.2</v>
      </c>
      <c r="F10">
        <v>28.5</v>
      </c>
      <c r="G10" s="14">
        <v>1.64</v>
      </c>
    </row>
    <row r="11" spans="1:7" ht="80.150000000000006" customHeight="1" x14ac:dyDescent="0.35">
      <c r="A11" s="13" t="s">
        <v>302</v>
      </c>
      <c r="B11">
        <v>6.7</v>
      </c>
      <c r="C11">
        <v>16.7</v>
      </c>
      <c r="D11">
        <v>53.8</v>
      </c>
      <c r="E11">
        <v>20.399999999999999</v>
      </c>
      <c r="F11">
        <v>2.5</v>
      </c>
      <c r="G11" s="14">
        <v>1.9</v>
      </c>
    </row>
    <row r="12" spans="1:7" ht="116" x14ac:dyDescent="0.35">
      <c r="A12" s="13" t="s">
        <v>303</v>
      </c>
      <c r="B12">
        <v>4.5999999999999996</v>
      </c>
      <c r="C12">
        <v>15.8</v>
      </c>
      <c r="D12">
        <v>45.2</v>
      </c>
      <c r="E12">
        <v>28.6</v>
      </c>
      <c r="F12">
        <v>5.8</v>
      </c>
      <c r="G12" s="14">
        <v>2.04</v>
      </c>
    </row>
    <row r="13" spans="1:7" ht="101.5" x14ac:dyDescent="0.35">
      <c r="A13" s="13" t="s">
        <v>304</v>
      </c>
      <c r="B13">
        <v>10.9</v>
      </c>
      <c r="C13">
        <v>8.8000000000000007</v>
      </c>
      <c r="D13">
        <v>17.2</v>
      </c>
      <c r="E13">
        <v>29.3</v>
      </c>
      <c r="F13">
        <v>33.9</v>
      </c>
      <c r="G13" s="14">
        <v>1.98</v>
      </c>
    </row>
    <row r="14" spans="1:7" ht="87" x14ac:dyDescent="0.35">
      <c r="A14" s="13" t="s">
        <v>305</v>
      </c>
      <c r="B14">
        <v>7.4</v>
      </c>
      <c r="C14">
        <v>16.5</v>
      </c>
      <c r="D14">
        <v>39</v>
      </c>
      <c r="E14">
        <v>29.9</v>
      </c>
      <c r="F14">
        <v>7.4</v>
      </c>
      <c r="G14" s="14">
        <v>1.99</v>
      </c>
    </row>
    <row r="15" spans="1:7" ht="145" x14ac:dyDescent="0.35">
      <c r="A15" s="13" t="s">
        <v>306</v>
      </c>
      <c r="B15">
        <v>2.5</v>
      </c>
      <c r="C15">
        <v>10.7</v>
      </c>
      <c r="D15">
        <v>55.8</v>
      </c>
      <c r="E15">
        <v>30.6</v>
      </c>
      <c r="F15">
        <v>0.4</v>
      </c>
      <c r="G15" s="14">
        <v>2.15</v>
      </c>
    </row>
    <row r="16" spans="1:7" ht="145" x14ac:dyDescent="0.35">
      <c r="A16" s="13" t="s">
        <v>307</v>
      </c>
      <c r="B16">
        <v>10.7</v>
      </c>
      <c r="C16">
        <v>11.2</v>
      </c>
      <c r="D16">
        <v>39.5</v>
      </c>
      <c r="E16">
        <v>33.9</v>
      </c>
      <c r="F16">
        <v>4.7</v>
      </c>
      <c r="G16" s="14">
        <v>2.0099999999999998</v>
      </c>
    </row>
    <row r="17" spans="1:7" ht="72.5" x14ac:dyDescent="0.35">
      <c r="A17" s="13" t="s">
        <v>308</v>
      </c>
      <c r="B17">
        <v>6</v>
      </c>
      <c r="C17">
        <v>15.3</v>
      </c>
      <c r="D17">
        <v>25.5</v>
      </c>
      <c r="E17">
        <v>41.3</v>
      </c>
      <c r="F17">
        <v>11.9</v>
      </c>
      <c r="G17" s="14">
        <v>2.16</v>
      </c>
    </row>
    <row r="18" spans="1:7" ht="3" customHeight="1" x14ac:dyDescent="0.35">
      <c r="A18" s="13" t="s">
        <v>309</v>
      </c>
      <c r="B18">
        <v>0.8</v>
      </c>
      <c r="C18">
        <v>8.6999999999999993</v>
      </c>
      <c r="D18">
        <v>43</v>
      </c>
      <c r="E18">
        <v>46.3</v>
      </c>
      <c r="F18">
        <v>1.2</v>
      </c>
      <c r="G18" s="14">
        <v>2.36</v>
      </c>
    </row>
    <row r="19" spans="1:7" ht="48.65" customHeight="1" x14ac:dyDescent="0.35">
      <c r="A19" s="13" t="s">
        <v>310</v>
      </c>
      <c r="B19">
        <v>4.5999999999999996</v>
      </c>
      <c r="C19">
        <v>5.5</v>
      </c>
      <c r="D19">
        <v>31.6</v>
      </c>
      <c r="E19">
        <v>54.9</v>
      </c>
      <c r="F19">
        <v>3.4</v>
      </c>
      <c r="G19" s="14">
        <v>2.41</v>
      </c>
    </row>
    <row r="20" spans="1:7" ht="59.15" customHeight="1" x14ac:dyDescent="0.35">
      <c r="A20" s="13" t="s">
        <v>311</v>
      </c>
      <c r="B20">
        <v>0.8</v>
      </c>
      <c r="C20">
        <v>0.8</v>
      </c>
      <c r="D20">
        <v>8.8000000000000007</v>
      </c>
      <c r="E20">
        <v>77.5</v>
      </c>
      <c r="F20">
        <v>12.1</v>
      </c>
      <c r="G20" s="14">
        <v>2.85</v>
      </c>
    </row>
    <row r="32" spans="1:7" x14ac:dyDescent="0.35">
      <c r="A32" t="s">
        <v>0</v>
      </c>
    </row>
    <row r="33" spans="1:20" x14ac:dyDescent="0.35">
      <c r="C33" t="s">
        <v>351</v>
      </c>
      <c r="D33" t="s">
        <v>352</v>
      </c>
    </row>
    <row r="34" spans="1:20" x14ac:dyDescent="0.35">
      <c r="A34" t="s">
        <v>5</v>
      </c>
      <c r="B34" t="s">
        <v>353</v>
      </c>
      <c r="C34">
        <v>243</v>
      </c>
      <c r="D34">
        <v>242</v>
      </c>
    </row>
    <row r="35" spans="1:20" x14ac:dyDescent="0.35">
      <c r="B35" t="s">
        <v>7</v>
      </c>
      <c r="C35">
        <v>3</v>
      </c>
      <c r="D35">
        <v>4</v>
      </c>
    </row>
    <row r="36" spans="1:20" x14ac:dyDescent="0.35">
      <c r="A36" t="s">
        <v>8</v>
      </c>
      <c r="C36">
        <v>2.4700000000000002</v>
      </c>
      <c r="D36">
        <v>2.09</v>
      </c>
    </row>
    <row r="37" spans="1:20" x14ac:dyDescent="0.35">
      <c r="A37" t="s">
        <v>9</v>
      </c>
      <c r="C37">
        <v>0.7</v>
      </c>
      <c r="D37">
        <v>1.1000000000000001</v>
      </c>
    </row>
    <row r="38" spans="1:20" x14ac:dyDescent="0.35">
      <c r="A38" t="s">
        <v>10</v>
      </c>
      <c r="C38" t="s">
        <v>296</v>
      </c>
      <c r="D38" t="s">
        <v>296</v>
      </c>
    </row>
    <row r="39" spans="1:20" x14ac:dyDescent="0.35">
      <c r="A39" t="s">
        <v>15</v>
      </c>
      <c r="C39" t="s">
        <v>297</v>
      </c>
      <c r="D39" t="s">
        <v>298</v>
      </c>
      <c r="L39" t="s">
        <v>382</v>
      </c>
      <c r="M39" t="s">
        <v>352</v>
      </c>
      <c r="S39" t="s">
        <v>382</v>
      </c>
      <c r="T39" t="s">
        <v>352</v>
      </c>
    </row>
    <row r="40" spans="1:20" x14ac:dyDescent="0.35">
      <c r="K40" t="s">
        <v>296</v>
      </c>
      <c r="L40" s="17">
        <f>S40*$P$40</f>
        <v>2.9000000000000004</v>
      </c>
      <c r="M40" s="17">
        <f>T40*$P$40</f>
        <v>8.6999999999999993</v>
      </c>
      <c r="P40">
        <v>100</v>
      </c>
      <c r="R40" t="s">
        <v>296</v>
      </c>
      <c r="S40" s="17">
        <v>2.9000000000000001E-2</v>
      </c>
      <c r="T40" s="17">
        <v>8.6999999999999994E-2</v>
      </c>
    </row>
    <row r="41" spans="1:20" x14ac:dyDescent="0.35">
      <c r="A41" t="s">
        <v>354</v>
      </c>
      <c r="K41" t="s">
        <v>180</v>
      </c>
      <c r="L41" s="17">
        <f t="shared" ref="L41:L44" si="0">S41*$P$40</f>
        <v>3.3000000000000003</v>
      </c>
      <c r="M41" s="17">
        <f t="shared" ref="M41:M44" si="1">T41*$P$40</f>
        <v>13.600000000000001</v>
      </c>
      <c r="R41" t="s">
        <v>180</v>
      </c>
      <c r="S41" s="17">
        <v>3.3000000000000002E-2</v>
      </c>
      <c r="T41" s="17">
        <v>0.13600000000000001</v>
      </c>
    </row>
    <row r="42" spans="1:20" x14ac:dyDescent="0.35">
      <c r="C42" t="s">
        <v>355</v>
      </c>
      <c r="D42" t="s">
        <v>22</v>
      </c>
      <c r="E42" t="s">
        <v>356</v>
      </c>
      <c r="F42" t="s">
        <v>24</v>
      </c>
      <c r="K42" t="s">
        <v>182</v>
      </c>
      <c r="L42" s="17">
        <f t="shared" si="0"/>
        <v>37.9</v>
      </c>
      <c r="M42" s="17">
        <f t="shared" si="1"/>
        <v>44.2</v>
      </c>
      <c r="R42" t="s">
        <v>182</v>
      </c>
      <c r="S42" s="17">
        <v>0.379</v>
      </c>
      <c r="T42" s="17">
        <v>0.442</v>
      </c>
    </row>
    <row r="43" spans="1:20" x14ac:dyDescent="0.35">
      <c r="A43" t="s">
        <v>353</v>
      </c>
      <c r="B43" t="s">
        <v>296</v>
      </c>
      <c r="C43">
        <v>7</v>
      </c>
      <c r="D43" s="10">
        <v>2.8000000000000001E-2</v>
      </c>
      <c r="E43" s="10">
        <v>2.9000000000000001E-2</v>
      </c>
      <c r="F43" s="10">
        <v>2.9000000000000001E-2</v>
      </c>
      <c r="K43" t="s">
        <v>297</v>
      </c>
      <c r="L43" s="17">
        <f t="shared" si="0"/>
        <v>56.000000000000007</v>
      </c>
      <c r="M43" s="17">
        <f t="shared" si="1"/>
        <v>31.8</v>
      </c>
      <c r="R43" t="s">
        <v>297</v>
      </c>
      <c r="S43" s="17">
        <v>0.56000000000000005</v>
      </c>
      <c r="T43" s="17">
        <v>0.318</v>
      </c>
    </row>
    <row r="44" spans="1:20" x14ac:dyDescent="0.35">
      <c r="B44" t="s">
        <v>180</v>
      </c>
      <c r="C44">
        <v>8</v>
      </c>
      <c r="D44" s="10">
        <v>3.3000000000000002E-2</v>
      </c>
      <c r="E44" s="10">
        <v>3.3000000000000002E-2</v>
      </c>
      <c r="F44" s="10">
        <v>6.2E-2</v>
      </c>
      <c r="K44" t="s">
        <v>298</v>
      </c>
      <c r="L44" s="17"/>
      <c r="M44" s="17">
        <f t="shared" si="1"/>
        <v>1.7000000000000002</v>
      </c>
      <c r="R44" t="s">
        <v>298</v>
      </c>
      <c r="S44" s="17"/>
      <c r="T44" s="17">
        <v>1.7000000000000001E-2</v>
      </c>
    </row>
    <row r="45" spans="1:20" x14ac:dyDescent="0.35">
      <c r="B45" t="s">
        <v>182</v>
      </c>
      <c r="C45">
        <v>92</v>
      </c>
      <c r="D45" s="10">
        <v>0.374</v>
      </c>
      <c r="E45" s="10">
        <v>0.379</v>
      </c>
      <c r="F45" s="10">
        <v>0.44</v>
      </c>
    </row>
    <row r="46" spans="1:20" x14ac:dyDescent="0.35">
      <c r="B46" t="s">
        <v>297</v>
      </c>
      <c r="C46">
        <v>136</v>
      </c>
      <c r="D46" s="10">
        <v>0.55300000000000005</v>
      </c>
      <c r="E46" s="10">
        <v>0.56000000000000005</v>
      </c>
      <c r="F46" s="10">
        <v>1</v>
      </c>
    </row>
    <row r="47" spans="1:20" x14ac:dyDescent="0.35">
      <c r="A47" t="s">
        <v>7</v>
      </c>
      <c r="B47">
        <v>9</v>
      </c>
      <c r="C47">
        <v>3</v>
      </c>
      <c r="D47" s="10">
        <v>1.2E-2</v>
      </c>
    </row>
    <row r="48" spans="1:20" x14ac:dyDescent="0.35">
      <c r="A48" t="s">
        <v>27</v>
      </c>
      <c r="C48">
        <v>246</v>
      </c>
      <c r="D48" s="10">
        <v>1</v>
      </c>
    </row>
    <row r="50" spans="1:7" x14ac:dyDescent="0.35">
      <c r="A50" t="s">
        <v>357</v>
      </c>
    </row>
    <row r="51" spans="1:7" x14ac:dyDescent="0.35">
      <c r="C51" t="s">
        <v>355</v>
      </c>
      <c r="D51" t="s">
        <v>22</v>
      </c>
      <c r="E51" t="s">
        <v>356</v>
      </c>
      <c r="F51" t="s">
        <v>24</v>
      </c>
    </row>
    <row r="52" spans="1:7" x14ac:dyDescent="0.35">
      <c r="A52" t="s">
        <v>353</v>
      </c>
      <c r="B52" t="s">
        <v>296</v>
      </c>
      <c r="C52">
        <v>21</v>
      </c>
      <c r="D52" s="10">
        <v>8.5000000000000006E-2</v>
      </c>
      <c r="E52" s="10">
        <v>8.6999999999999994E-2</v>
      </c>
      <c r="F52" s="10">
        <v>8.6999999999999994E-2</v>
      </c>
    </row>
    <row r="53" spans="1:7" x14ac:dyDescent="0.35">
      <c r="B53" t="s">
        <v>180</v>
      </c>
      <c r="C53">
        <v>33</v>
      </c>
      <c r="D53" s="10">
        <v>0.13400000000000001</v>
      </c>
      <c r="E53" s="10">
        <v>0.13600000000000001</v>
      </c>
      <c r="F53" s="10">
        <v>0.223</v>
      </c>
    </row>
    <row r="54" spans="1:7" x14ac:dyDescent="0.35">
      <c r="B54" t="s">
        <v>182</v>
      </c>
      <c r="C54">
        <v>107</v>
      </c>
      <c r="D54" s="10">
        <v>0.435</v>
      </c>
      <c r="E54" s="10">
        <v>0.442</v>
      </c>
      <c r="F54" s="10">
        <v>0.66500000000000004</v>
      </c>
    </row>
    <row r="55" spans="1:7" x14ac:dyDescent="0.35">
      <c r="B55" t="s">
        <v>297</v>
      </c>
      <c r="C55">
        <v>77</v>
      </c>
      <c r="D55" s="10">
        <v>0.313</v>
      </c>
      <c r="E55" s="10">
        <v>0.318</v>
      </c>
      <c r="F55" s="10">
        <v>0.98299999999999998</v>
      </c>
    </row>
    <row r="56" spans="1:7" x14ac:dyDescent="0.35">
      <c r="B56" t="s">
        <v>298</v>
      </c>
      <c r="C56">
        <v>4</v>
      </c>
      <c r="D56" s="10">
        <v>1.6E-2</v>
      </c>
      <c r="E56" s="10">
        <v>1.7000000000000001E-2</v>
      </c>
      <c r="F56" s="10">
        <v>1</v>
      </c>
    </row>
    <row r="57" spans="1:7" x14ac:dyDescent="0.35">
      <c r="A57" t="s">
        <v>7</v>
      </c>
      <c r="B57">
        <v>9</v>
      </c>
      <c r="C57">
        <v>4</v>
      </c>
      <c r="D57" s="10">
        <v>1.6E-2</v>
      </c>
    </row>
    <row r="58" spans="1:7" x14ac:dyDescent="0.35">
      <c r="A58" t="s">
        <v>27</v>
      </c>
      <c r="C58">
        <v>246</v>
      </c>
      <c r="D58" s="10">
        <v>1</v>
      </c>
    </row>
    <row r="60" spans="1:7" x14ac:dyDescent="0.35">
      <c r="A60" t="s">
        <v>358</v>
      </c>
    </row>
    <row r="61" spans="1:7" x14ac:dyDescent="0.35">
      <c r="B61" t="s">
        <v>359</v>
      </c>
    </row>
    <row r="62" spans="1:7" x14ac:dyDescent="0.35">
      <c r="B62" t="s">
        <v>360</v>
      </c>
      <c r="D62" t="s">
        <v>361</v>
      </c>
      <c r="F62" t="s">
        <v>27</v>
      </c>
    </row>
    <row r="63" spans="1:7" x14ac:dyDescent="0.35">
      <c r="B63" t="s">
        <v>5</v>
      </c>
      <c r="C63" t="s">
        <v>22</v>
      </c>
      <c r="D63" t="s">
        <v>5</v>
      </c>
      <c r="E63" t="s">
        <v>22</v>
      </c>
      <c r="F63" t="s">
        <v>5</v>
      </c>
      <c r="G63" t="s">
        <v>22</v>
      </c>
    </row>
    <row r="64" spans="1:7" x14ac:dyDescent="0.35">
      <c r="A64" t="s">
        <v>362</v>
      </c>
      <c r="B64">
        <v>238</v>
      </c>
      <c r="C64" s="10">
        <v>0.96699999999999997</v>
      </c>
      <c r="D64">
        <v>8</v>
      </c>
      <c r="E64" s="10">
        <v>3.3000000000000002E-2</v>
      </c>
      <c r="F64">
        <v>246</v>
      </c>
      <c r="G64" s="10">
        <v>1</v>
      </c>
    </row>
    <row r="65" spans="1:7" x14ac:dyDescent="0.35">
      <c r="A65" t="s">
        <v>363</v>
      </c>
      <c r="B65">
        <v>233</v>
      </c>
      <c r="C65" s="10">
        <v>0.94699999999999995</v>
      </c>
      <c r="D65">
        <v>13</v>
      </c>
      <c r="E65" s="10">
        <v>5.2999999999999999E-2</v>
      </c>
      <c r="F65">
        <v>246</v>
      </c>
      <c r="G65" s="10">
        <v>1</v>
      </c>
    </row>
    <row r="67" spans="1:7" x14ac:dyDescent="0.35">
      <c r="A67" t="s">
        <v>364</v>
      </c>
    </row>
    <row r="68" spans="1:7" x14ac:dyDescent="0.35">
      <c r="A68" t="s">
        <v>365</v>
      </c>
      <c r="C68" t="s">
        <v>351</v>
      </c>
      <c r="D68" t="s">
        <v>352</v>
      </c>
    </row>
    <row r="69" spans="1:7" x14ac:dyDescent="0.35">
      <c r="A69" t="s">
        <v>14</v>
      </c>
      <c r="B69" t="s">
        <v>8</v>
      </c>
      <c r="C69">
        <v>2.35</v>
      </c>
      <c r="D69">
        <v>1.87</v>
      </c>
    </row>
    <row r="70" spans="1:7" x14ac:dyDescent="0.35">
      <c r="B70" t="s">
        <v>5</v>
      </c>
      <c r="C70">
        <v>86</v>
      </c>
      <c r="D70">
        <v>86</v>
      </c>
    </row>
    <row r="71" spans="1:7" x14ac:dyDescent="0.35">
      <c r="B71" t="s">
        <v>214</v>
      </c>
      <c r="C71">
        <v>0.76</v>
      </c>
      <c r="D71">
        <v>0.9</v>
      </c>
    </row>
    <row r="72" spans="1:7" x14ac:dyDescent="0.35">
      <c r="A72" t="s">
        <v>19</v>
      </c>
      <c r="B72" t="s">
        <v>8</v>
      </c>
      <c r="C72">
        <v>2.5299999999999998</v>
      </c>
      <c r="D72">
        <v>2.1</v>
      </c>
    </row>
    <row r="73" spans="1:7" x14ac:dyDescent="0.35">
      <c r="B73" t="s">
        <v>5</v>
      </c>
      <c r="C73">
        <v>152</v>
      </c>
      <c r="D73">
        <v>147</v>
      </c>
    </row>
    <row r="74" spans="1:7" x14ac:dyDescent="0.35">
      <c r="B74" t="s">
        <v>214</v>
      </c>
      <c r="C74">
        <v>0.66</v>
      </c>
      <c r="D74">
        <v>0.87</v>
      </c>
    </row>
    <row r="75" spans="1:7" x14ac:dyDescent="0.35">
      <c r="A75" t="s">
        <v>27</v>
      </c>
      <c r="B75" t="s">
        <v>8</v>
      </c>
      <c r="C75">
        <v>2.4700000000000002</v>
      </c>
      <c r="D75">
        <v>2.0099999999999998</v>
      </c>
    </row>
    <row r="76" spans="1:7" x14ac:dyDescent="0.35">
      <c r="B76" t="s">
        <v>5</v>
      </c>
      <c r="C76">
        <v>238</v>
      </c>
      <c r="D76">
        <v>233</v>
      </c>
    </row>
    <row r="77" spans="1:7" x14ac:dyDescent="0.35">
      <c r="B77" t="s">
        <v>214</v>
      </c>
      <c r="C77">
        <v>0.7</v>
      </c>
      <c r="D77">
        <v>0.89</v>
      </c>
    </row>
  </sheetData>
  <autoFilter ref="A7:G20">
    <sortState ref="A8:G20">
      <sortCondition ref="E7:E20"/>
    </sortState>
  </autoFilter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L4" sqref="L4"/>
    </sheetView>
  </sheetViews>
  <sheetFormatPr baseColWidth="10" defaultColWidth="11.453125" defaultRowHeight="14.5" x14ac:dyDescent="0.35"/>
  <sheetData>
    <row r="4" spans="1:6" x14ac:dyDescent="0.35">
      <c r="A4" t="s">
        <v>0</v>
      </c>
    </row>
    <row r="5" spans="1:6" x14ac:dyDescent="0.35">
      <c r="C5" t="s">
        <v>40</v>
      </c>
      <c r="D5" t="s">
        <v>41</v>
      </c>
      <c r="E5" t="s">
        <v>42</v>
      </c>
    </row>
    <row r="6" spans="1:6" x14ac:dyDescent="0.35">
      <c r="A6" t="s">
        <v>5</v>
      </c>
      <c r="B6" t="s">
        <v>6</v>
      </c>
      <c r="C6">
        <v>246</v>
      </c>
      <c r="D6">
        <v>238</v>
      </c>
      <c r="E6">
        <v>210</v>
      </c>
    </row>
    <row r="7" spans="1:6" x14ac:dyDescent="0.35">
      <c r="B7" t="s">
        <v>7</v>
      </c>
      <c r="C7">
        <v>0</v>
      </c>
      <c r="D7">
        <v>8</v>
      </c>
      <c r="E7">
        <v>36</v>
      </c>
    </row>
    <row r="8" spans="1:6" x14ac:dyDescent="0.35">
      <c r="A8" t="s">
        <v>8</v>
      </c>
      <c r="C8">
        <v>2.91</v>
      </c>
      <c r="D8">
        <v>7.91</v>
      </c>
      <c r="E8">
        <v>1.95</v>
      </c>
    </row>
    <row r="9" spans="1:6" x14ac:dyDescent="0.35">
      <c r="A9" t="s">
        <v>9</v>
      </c>
      <c r="C9">
        <v>0.35</v>
      </c>
      <c r="D9">
        <v>3.19</v>
      </c>
      <c r="E9">
        <v>0.74</v>
      </c>
    </row>
    <row r="10" spans="1:6" x14ac:dyDescent="0.35">
      <c r="A10" t="s">
        <v>10</v>
      </c>
      <c r="C10" t="s">
        <v>43</v>
      </c>
      <c r="D10" t="s">
        <v>44</v>
      </c>
      <c r="E10" t="s">
        <v>45</v>
      </c>
    </row>
    <row r="11" spans="1:6" x14ac:dyDescent="0.35">
      <c r="A11" t="s">
        <v>15</v>
      </c>
      <c r="C11" t="s">
        <v>46</v>
      </c>
      <c r="D11" t="s">
        <v>47</v>
      </c>
      <c r="E11" t="s">
        <v>48</v>
      </c>
    </row>
    <row r="13" spans="1:6" x14ac:dyDescent="0.35">
      <c r="A13" t="s">
        <v>49</v>
      </c>
    </row>
    <row r="14" spans="1:6" x14ac:dyDescent="0.35">
      <c r="C14" t="s">
        <v>21</v>
      </c>
      <c r="D14" t="s">
        <v>22</v>
      </c>
      <c r="E14" t="s">
        <v>23</v>
      </c>
      <c r="F14" t="s">
        <v>24</v>
      </c>
    </row>
    <row r="15" spans="1:6" x14ac:dyDescent="0.35">
      <c r="A15" t="s">
        <v>6</v>
      </c>
      <c r="B15" t="s">
        <v>43</v>
      </c>
      <c r="C15">
        <v>5</v>
      </c>
      <c r="D15" s="16">
        <v>0.02</v>
      </c>
      <c r="E15" s="10">
        <v>0.02</v>
      </c>
      <c r="F15" s="10">
        <v>0.02</v>
      </c>
    </row>
    <row r="16" spans="1:6" x14ac:dyDescent="0.35">
      <c r="B16" t="s">
        <v>50</v>
      </c>
      <c r="C16">
        <v>13</v>
      </c>
      <c r="D16" s="16">
        <v>5.2999999999999999E-2</v>
      </c>
      <c r="E16" s="10">
        <v>5.2999999999999999E-2</v>
      </c>
      <c r="F16" s="10">
        <v>7.2999999999999995E-2</v>
      </c>
    </row>
    <row r="17" spans="1:6" x14ac:dyDescent="0.35">
      <c r="B17" t="s">
        <v>46</v>
      </c>
      <c r="C17">
        <v>228</v>
      </c>
      <c r="D17" s="16">
        <v>0.92700000000000005</v>
      </c>
      <c r="E17" s="10">
        <v>0.92700000000000005</v>
      </c>
      <c r="F17" s="10">
        <v>1</v>
      </c>
    </row>
    <row r="18" spans="1:6" x14ac:dyDescent="0.35">
      <c r="A18" t="s">
        <v>27</v>
      </c>
      <c r="C18">
        <v>246</v>
      </c>
      <c r="D18" s="10">
        <v>1</v>
      </c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11" sqref="A11"/>
    </sheetView>
  </sheetViews>
  <sheetFormatPr baseColWidth="10" defaultRowHeight="14.5" x14ac:dyDescent="0.35"/>
  <sheetData>
    <row r="2" spans="1:4" x14ac:dyDescent="0.35">
      <c r="B2" t="s">
        <v>381</v>
      </c>
      <c r="C2" t="s">
        <v>380</v>
      </c>
      <c r="D2" t="s">
        <v>379</v>
      </c>
    </row>
    <row r="3" spans="1:4" ht="24.5" x14ac:dyDescent="0.35">
      <c r="A3" s="20" t="s">
        <v>378</v>
      </c>
      <c r="B3" s="19">
        <v>4.2</v>
      </c>
      <c r="C3" s="19">
        <v>2.2999999999999998</v>
      </c>
      <c r="D3" s="19">
        <v>4.5</v>
      </c>
    </row>
    <row r="4" spans="1:4" ht="24.5" x14ac:dyDescent="0.35">
      <c r="A4" s="20" t="s">
        <v>377</v>
      </c>
      <c r="B4" s="19">
        <v>5</v>
      </c>
      <c r="C4" s="19">
        <v>3.3</v>
      </c>
      <c r="D4" s="19">
        <v>3</v>
      </c>
    </row>
    <row r="5" spans="1:4" ht="24.5" x14ac:dyDescent="0.35">
      <c r="A5" s="20" t="s">
        <v>376</v>
      </c>
      <c r="B5" s="19">
        <v>3.2</v>
      </c>
      <c r="C5" s="19">
        <v>1.8</v>
      </c>
      <c r="D5" s="19">
        <v>3</v>
      </c>
    </row>
    <row r="6" spans="1:4" x14ac:dyDescent="0.35">
      <c r="A6" s="20" t="s">
        <v>375</v>
      </c>
      <c r="B6" s="19">
        <v>4</v>
      </c>
      <c r="C6" s="19">
        <v>2</v>
      </c>
      <c r="D6" s="19">
        <v>4</v>
      </c>
    </row>
    <row r="7" spans="1:4" ht="24.5" x14ac:dyDescent="0.35">
      <c r="A7" s="20" t="s">
        <v>374</v>
      </c>
      <c r="B7" s="19">
        <v>4.3</v>
      </c>
      <c r="C7" s="19">
        <v>2.5</v>
      </c>
      <c r="D7" s="19">
        <v>4</v>
      </c>
    </row>
    <row r="8" spans="1:4" ht="60.5" x14ac:dyDescent="0.35">
      <c r="A8" s="20" t="s">
        <v>373</v>
      </c>
      <c r="B8" s="19">
        <v>4.2</v>
      </c>
      <c r="C8" s="19">
        <v>2.8</v>
      </c>
      <c r="D8" s="19">
        <v>3.5</v>
      </c>
    </row>
    <row r="9" spans="1:4" ht="24.5" x14ac:dyDescent="0.35">
      <c r="A9" s="20" t="s">
        <v>372</v>
      </c>
      <c r="B9" s="19">
        <v>2.8</v>
      </c>
      <c r="C9" s="19">
        <v>3.3</v>
      </c>
      <c r="D9" s="19">
        <v>3</v>
      </c>
    </row>
    <row r="10" spans="1:4" ht="24.5" x14ac:dyDescent="0.35">
      <c r="A10" s="20" t="s">
        <v>371</v>
      </c>
      <c r="B10" s="19">
        <v>3.8</v>
      </c>
      <c r="C10" s="19">
        <v>2.5</v>
      </c>
      <c r="D10" s="19">
        <v>3</v>
      </c>
    </row>
    <row r="11" spans="1:4" ht="48.5" x14ac:dyDescent="0.35">
      <c r="A11" s="20" t="s">
        <v>370</v>
      </c>
      <c r="B11" s="19">
        <v>4.8</v>
      </c>
      <c r="C11" s="19">
        <v>3.7</v>
      </c>
      <c r="D11" s="19">
        <v>4.5</v>
      </c>
    </row>
    <row r="12" spans="1:4" ht="24.5" x14ac:dyDescent="0.35">
      <c r="A12" s="20" t="s">
        <v>369</v>
      </c>
      <c r="B12" s="19">
        <v>4.3</v>
      </c>
      <c r="C12" s="19">
        <v>1</v>
      </c>
      <c r="D12" s="19">
        <v>5</v>
      </c>
    </row>
    <row r="13" spans="1:4" ht="24.5" x14ac:dyDescent="0.35">
      <c r="A13" s="20" t="s">
        <v>368</v>
      </c>
      <c r="B13" s="19">
        <v>3.3</v>
      </c>
      <c r="C13" s="19">
        <v>0.5</v>
      </c>
      <c r="D13" s="19">
        <v>3</v>
      </c>
    </row>
    <row r="14" spans="1:4" ht="24.5" x14ac:dyDescent="0.35">
      <c r="A14" s="20" t="s">
        <v>367</v>
      </c>
      <c r="B14" s="19">
        <v>4.7</v>
      </c>
      <c r="C14" s="19">
        <v>1</v>
      </c>
      <c r="D14" s="19">
        <v>3.5</v>
      </c>
    </row>
    <row r="15" spans="1:4" ht="24.5" x14ac:dyDescent="0.35">
      <c r="A15" s="20" t="s">
        <v>366</v>
      </c>
      <c r="B15" s="19">
        <v>4.8</v>
      </c>
      <c r="C15" s="19">
        <v>4</v>
      </c>
      <c r="D15" s="19">
        <v>4.5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5"/>
  <sheetViews>
    <sheetView topLeftCell="A20" zoomScale="80" zoomScaleNormal="80" workbookViewId="0">
      <selection activeCell="I58" sqref="I58"/>
    </sheetView>
  </sheetViews>
  <sheetFormatPr baseColWidth="10" defaultColWidth="11.453125" defaultRowHeight="14.5" x14ac:dyDescent="0.35"/>
  <sheetData>
    <row r="4" spans="1:3" x14ac:dyDescent="0.35">
      <c r="C4" t="s">
        <v>293</v>
      </c>
    </row>
    <row r="16" spans="1:3" x14ac:dyDescent="0.35">
      <c r="A16" t="s">
        <v>312</v>
      </c>
    </row>
    <row r="17" spans="1:7" x14ac:dyDescent="0.35">
      <c r="B17" t="s">
        <v>296</v>
      </c>
      <c r="C17" t="s">
        <v>180</v>
      </c>
      <c r="D17" t="s">
        <v>181</v>
      </c>
      <c r="E17" t="s">
        <v>182</v>
      </c>
      <c r="F17" t="s">
        <v>297</v>
      </c>
      <c r="G17" t="s">
        <v>313</v>
      </c>
    </row>
    <row r="18" spans="1:7" x14ac:dyDescent="0.35">
      <c r="A18" t="s">
        <v>314</v>
      </c>
      <c r="B18">
        <v>75.3</v>
      </c>
      <c r="C18">
        <v>18.8</v>
      </c>
      <c r="D18">
        <v>2.9</v>
      </c>
      <c r="E18">
        <v>2.1</v>
      </c>
      <c r="F18">
        <v>0.8</v>
      </c>
      <c r="G18">
        <v>0.34</v>
      </c>
    </row>
    <row r="19" spans="1:7" x14ac:dyDescent="0.35">
      <c r="A19" t="s">
        <v>315</v>
      </c>
      <c r="B19">
        <v>53.6</v>
      </c>
      <c r="C19">
        <v>28.9</v>
      </c>
      <c r="D19">
        <v>10.5</v>
      </c>
      <c r="E19">
        <v>5</v>
      </c>
      <c r="F19">
        <v>2.1</v>
      </c>
      <c r="G19">
        <v>0.73</v>
      </c>
    </row>
    <row r="20" spans="1:7" x14ac:dyDescent="0.35">
      <c r="A20" t="s">
        <v>316</v>
      </c>
      <c r="B20">
        <v>34</v>
      </c>
      <c r="C20">
        <v>34.5</v>
      </c>
      <c r="D20">
        <v>20.9</v>
      </c>
      <c r="E20">
        <v>7.2</v>
      </c>
      <c r="F20">
        <v>3.4</v>
      </c>
      <c r="G20">
        <v>1.1100000000000001</v>
      </c>
    </row>
    <row r="21" spans="1:7" x14ac:dyDescent="0.35">
      <c r="A21" t="s">
        <v>317</v>
      </c>
      <c r="B21">
        <v>12.2</v>
      </c>
      <c r="C21">
        <v>26.5</v>
      </c>
      <c r="D21">
        <v>23.1</v>
      </c>
      <c r="E21">
        <v>29.4</v>
      </c>
      <c r="F21">
        <v>8.8000000000000007</v>
      </c>
      <c r="G21">
        <v>1.96</v>
      </c>
    </row>
    <row r="22" spans="1:7" x14ac:dyDescent="0.35">
      <c r="A22" t="s">
        <v>318</v>
      </c>
      <c r="B22">
        <v>11.6</v>
      </c>
      <c r="C22">
        <v>20</v>
      </c>
      <c r="D22">
        <v>38.700000000000003</v>
      </c>
      <c r="E22">
        <v>20</v>
      </c>
      <c r="F22">
        <v>9.8000000000000007</v>
      </c>
      <c r="G22">
        <v>1.96</v>
      </c>
    </row>
    <row r="23" spans="1:7" x14ac:dyDescent="0.35">
      <c r="A23" t="s">
        <v>319</v>
      </c>
      <c r="B23">
        <v>8.1</v>
      </c>
      <c r="C23">
        <v>15.3</v>
      </c>
      <c r="D23">
        <v>15.7</v>
      </c>
      <c r="E23">
        <v>44.5</v>
      </c>
      <c r="F23">
        <v>16.5</v>
      </c>
      <c r="G23">
        <v>2.46</v>
      </c>
    </row>
    <row r="24" spans="1:7" x14ac:dyDescent="0.35">
      <c r="A24" t="s">
        <v>320</v>
      </c>
      <c r="B24">
        <v>11.3</v>
      </c>
      <c r="C24">
        <v>21.3</v>
      </c>
      <c r="D24">
        <v>22.2</v>
      </c>
      <c r="E24">
        <v>27.8</v>
      </c>
      <c r="F24">
        <v>17.399999999999999</v>
      </c>
      <c r="G24">
        <v>2.19</v>
      </c>
    </row>
    <row r="25" spans="1:7" x14ac:dyDescent="0.35">
      <c r="A25" t="s">
        <v>321</v>
      </c>
      <c r="B25">
        <v>1.7</v>
      </c>
      <c r="C25">
        <v>2.1</v>
      </c>
      <c r="D25">
        <v>5</v>
      </c>
      <c r="E25">
        <v>40.6</v>
      </c>
      <c r="F25">
        <v>50.6</v>
      </c>
      <c r="G25">
        <v>3.36</v>
      </c>
    </row>
    <row r="37" spans="1:3" x14ac:dyDescent="0.35">
      <c r="B37" t="s">
        <v>213</v>
      </c>
      <c r="C37" t="s">
        <v>215</v>
      </c>
    </row>
    <row r="38" spans="1:3" x14ac:dyDescent="0.35">
      <c r="A38" t="s">
        <v>322</v>
      </c>
      <c r="B38">
        <v>0.18</v>
      </c>
      <c r="C38">
        <v>0.44</v>
      </c>
    </row>
    <row r="39" spans="1:3" x14ac:dyDescent="0.35">
      <c r="A39" t="s">
        <v>323</v>
      </c>
      <c r="B39">
        <v>0.69</v>
      </c>
      <c r="C39">
        <v>0.76</v>
      </c>
    </row>
    <row r="40" spans="1:3" x14ac:dyDescent="0.35">
      <c r="A40" t="s">
        <v>324</v>
      </c>
      <c r="B40">
        <v>0.97</v>
      </c>
      <c r="C40">
        <v>1.21</v>
      </c>
    </row>
    <row r="41" spans="1:3" x14ac:dyDescent="0.35">
      <c r="A41" t="s">
        <v>325</v>
      </c>
      <c r="B41">
        <v>1.92</v>
      </c>
      <c r="C41">
        <v>2.36</v>
      </c>
    </row>
    <row r="42" spans="1:3" x14ac:dyDescent="0.35">
      <c r="A42" t="s">
        <v>326</v>
      </c>
      <c r="B42">
        <v>2.0499999999999998</v>
      </c>
      <c r="C42">
        <v>1.95</v>
      </c>
    </row>
    <row r="43" spans="1:3" x14ac:dyDescent="0.35">
      <c r="A43" t="s">
        <v>327</v>
      </c>
      <c r="B43">
        <v>2.09</v>
      </c>
      <c r="C43">
        <v>1.9</v>
      </c>
    </row>
    <row r="44" spans="1:3" x14ac:dyDescent="0.35">
      <c r="A44" t="s">
        <v>328</v>
      </c>
      <c r="B44">
        <v>2.66</v>
      </c>
      <c r="C44">
        <v>2.37</v>
      </c>
    </row>
    <row r="45" spans="1:3" x14ac:dyDescent="0.35">
      <c r="A45" t="s">
        <v>329</v>
      </c>
      <c r="B45">
        <v>3.44</v>
      </c>
      <c r="C45">
        <v>3.32</v>
      </c>
    </row>
  </sheetData>
  <autoFilter ref="A17:G25">
    <sortState ref="A18:G25">
      <sortCondition ref="F17:F25"/>
    </sortState>
  </autoFilter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68"/>
  <sheetViews>
    <sheetView topLeftCell="B58" workbookViewId="0">
      <selection activeCell="B60" sqref="B60:M75"/>
    </sheetView>
  </sheetViews>
  <sheetFormatPr baseColWidth="10" defaultColWidth="11.453125" defaultRowHeight="14.5" x14ac:dyDescent="0.35"/>
  <sheetData>
    <row r="7" spans="2:4" x14ac:dyDescent="0.35">
      <c r="B7" t="s">
        <v>330</v>
      </c>
      <c r="C7">
        <v>44</v>
      </c>
      <c r="D7" s="15">
        <v>0.17899999999999999</v>
      </c>
    </row>
    <row r="8" spans="2:4" x14ac:dyDescent="0.35">
      <c r="B8" t="s">
        <v>331</v>
      </c>
      <c r="C8">
        <v>60</v>
      </c>
      <c r="D8" s="15">
        <v>0.24399999999999999</v>
      </c>
    </row>
    <row r="9" spans="2:4" x14ac:dyDescent="0.35">
      <c r="B9" t="s">
        <v>332</v>
      </c>
      <c r="C9">
        <v>133</v>
      </c>
      <c r="D9" s="15">
        <v>0.54100000000000004</v>
      </c>
    </row>
    <row r="10" spans="2:4" x14ac:dyDescent="0.35">
      <c r="B10" t="s">
        <v>333</v>
      </c>
      <c r="C10">
        <v>145</v>
      </c>
      <c r="D10" s="15">
        <v>0.58899999999999997</v>
      </c>
    </row>
    <row r="11" spans="2:4" x14ac:dyDescent="0.35">
      <c r="B11" t="s">
        <v>334</v>
      </c>
      <c r="C11">
        <v>159</v>
      </c>
      <c r="D11" s="15">
        <v>0.64600000000000002</v>
      </c>
    </row>
    <row r="12" spans="2:4" x14ac:dyDescent="0.35">
      <c r="B12" t="s">
        <v>335</v>
      </c>
      <c r="C12">
        <v>186</v>
      </c>
      <c r="D12" s="15">
        <v>0.75600000000000001</v>
      </c>
    </row>
    <row r="13" spans="2:4" x14ac:dyDescent="0.35">
      <c r="B13" t="s">
        <v>336</v>
      </c>
      <c r="C13">
        <v>211</v>
      </c>
      <c r="D13" s="15">
        <v>0.85799999999999998</v>
      </c>
    </row>
    <row r="24" spans="2:6" x14ac:dyDescent="0.35">
      <c r="D24" s="10"/>
      <c r="E24" s="10"/>
      <c r="F24" s="10"/>
    </row>
    <row r="25" spans="2:6" x14ac:dyDescent="0.35">
      <c r="D25" s="10"/>
    </row>
    <row r="26" spans="2:6" x14ac:dyDescent="0.35">
      <c r="D26" s="10"/>
    </row>
    <row r="30" spans="2:6" x14ac:dyDescent="0.35">
      <c r="B30" t="s">
        <v>337</v>
      </c>
      <c r="C30">
        <v>216</v>
      </c>
      <c r="D30" s="15">
        <v>0.878</v>
      </c>
    </row>
    <row r="31" spans="2:6" x14ac:dyDescent="0.35">
      <c r="B31" t="s">
        <v>338</v>
      </c>
      <c r="C31">
        <v>76</v>
      </c>
      <c r="D31" s="15">
        <v>0.309</v>
      </c>
    </row>
    <row r="32" spans="2:6" x14ac:dyDescent="0.35">
      <c r="B32" t="s">
        <v>339</v>
      </c>
      <c r="C32">
        <v>30</v>
      </c>
      <c r="D32" s="15">
        <v>0.122</v>
      </c>
    </row>
    <row r="50" spans="3:6" x14ac:dyDescent="0.35">
      <c r="D50" t="s">
        <v>340</v>
      </c>
    </row>
    <row r="51" spans="3:6" x14ac:dyDescent="0.35">
      <c r="C51" t="s">
        <v>296</v>
      </c>
      <c r="D51" s="15">
        <v>8.8999999999999996E-2</v>
      </c>
    </row>
    <row r="52" spans="3:6" x14ac:dyDescent="0.35">
      <c r="C52" t="s">
        <v>180</v>
      </c>
      <c r="D52" s="15">
        <v>0.191</v>
      </c>
    </row>
    <row r="53" spans="3:6" x14ac:dyDescent="0.35">
      <c r="C53" t="s">
        <v>181</v>
      </c>
      <c r="D53" s="15">
        <v>0.24</v>
      </c>
    </row>
    <row r="54" spans="3:6" x14ac:dyDescent="0.35">
      <c r="C54" t="s">
        <v>182</v>
      </c>
      <c r="D54" s="15">
        <v>0.30099999999999999</v>
      </c>
    </row>
    <row r="55" spans="3:6" x14ac:dyDescent="0.35">
      <c r="C55" t="s">
        <v>297</v>
      </c>
      <c r="D55" s="15">
        <v>0.15</v>
      </c>
    </row>
    <row r="62" spans="3:6" x14ac:dyDescent="0.35">
      <c r="C62" t="s">
        <v>384</v>
      </c>
    </row>
    <row r="63" spans="3:6" x14ac:dyDescent="0.35">
      <c r="D63" t="s">
        <v>21</v>
      </c>
      <c r="E63" t="s">
        <v>22</v>
      </c>
    </row>
    <row r="64" spans="3:6" x14ac:dyDescent="0.35">
      <c r="C64" t="s">
        <v>147</v>
      </c>
      <c r="D64">
        <v>105</v>
      </c>
      <c r="E64" s="21">
        <f>D64/D67*100</f>
        <v>42.68292682926829</v>
      </c>
      <c r="F64" s="16">
        <f>D64/D68</f>
        <v>0.53299492385786806</v>
      </c>
    </row>
    <row r="65" spans="3:6" x14ac:dyDescent="0.35">
      <c r="C65" t="s">
        <v>148</v>
      </c>
      <c r="D65">
        <v>92</v>
      </c>
      <c r="E65" s="21">
        <f>D65/D67*100</f>
        <v>37.398373983739837</v>
      </c>
      <c r="F65" s="16">
        <f>D65/D68</f>
        <v>0.46700507614213199</v>
      </c>
    </row>
    <row r="66" spans="3:6" x14ac:dyDescent="0.35">
      <c r="C66" t="s">
        <v>383</v>
      </c>
      <c r="D66">
        <v>49</v>
      </c>
      <c r="E66" s="21">
        <f>D66/D67*100</f>
        <v>19.918699186991869</v>
      </c>
    </row>
    <row r="67" spans="3:6" x14ac:dyDescent="0.35">
      <c r="D67">
        <v>246</v>
      </c>
    </row>
    <row r="68" spans="3:6" x14ac:dyDescent="0.35">
      <c r="D68">
        <f>D67-D66</f>
        <v>197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119" zoomScale="85" zoomScaleNormal="85" workbookViewId="0">
      <selection activeCell="B140" sqref="B140"/>
    </sheetView>
  </sheetViews>
  <sheetFormatPr baseColWidth="10" defaultColWidth="11.453125" defaultRowHeight="14.5" x14ac:dyDescent="0.35"/>
  <cols>
    <col min="1" max="1" width="70.453125" customWidth="1"/>
  </cols>
  <sheetData>
    <row r="1" spans="1:3" x14ac:dyDescent="0.35">
      <c r="A1" s="1" t="s">
        <v>341</v>
      </c>
      <c r="B1" s="2" t="s">
        <v>342</v>
      </c>
      <c r="C1" s="3" t="s">
        <v>343</v>
      </c>
    </row>
    <row r="2" spans="1:3" x14ac:dyDescent="0.35">
      <c r="A2" s="4" t="s">
        <v>344</v>
      </c>
      <c r="B2" s="5">
        <v>50</v>
      </c>
      <c r="C2" s="6">
        <v>30</v>
      </c>
    </row>
    <row r="3" spans="1:3" x14ac:dyDescent="0.35">
      <c r="A3" s="4" t="s">
        <v>345</v>
      </c>
      <c r="B3" s="5">
        <v>60</v>
      </c>
      <c r="C3" s="6">
        <v>30</v>
      </c>
    </row>
    <row r="4" spans="1:3" x14ac:dyDescent="0.35">
      <c r="A4" s="4" t="s">
        <v>346</v>
      </c>
      <c r="B4" s="5">
        <v>70</v>
      </c>
      <c r="C4" s="6">
        <v>70</v>
      </c>
    </row>
    <row r="5" spans="1:3" x14ac:dyDescent="0.35">
      <c r="A5" s="4" t="s">
        <v>347</v>
      </c>
      <c r="B5" s="5">
        <v>80</v>
      </c>
      <c r="C5" s="6">
        <v>30</v>
      </c>
    </row>
    <row r="6" spans="1:3" x14ac:dyDescent="0.35">
      <c r="A6" s="4" t="s">
        <v>348</v>
      </c>
      <c r="B6" s="5">
        <v>90</v>
      </c>
      <c r="C6" s="6">
        <v>40</v>
      </c>
    </row>
    <row r="7" spans="1:3" ht="15" thickBot="1" x14ac:dyDescent="0.4">
      <c r="A7" s="7" t="s">
        <v>349</v>
      </c>
      <c r="B7" s="8">
        <v>100</v>
      </c>
      <c r="C7" s="9">
        <v>30</v>
      </c>
    </row>
    <row r="24" spans="1:3" ht="15" thickBot="1" x14ac:dyDescent="0.4"/>
    <row r="25" spans="1:3" x14ac:dyDescent="0.35">
      <c r="A25" s="1" t="s">
        <v>341</v>
      </c>
      <c r="B25" s="2" t="s">
        <v>342</v>
      </c>
      <c r="C25" s="3" t="s">
        <v>343</v>
      </c>
    </row>
    <row r="26" spans="1:3" x14ac:dyDescent="0.35">
      <c r="A26" s="4" t="s">
        <v>344</v>
      </c>
      <c r="B26" s="5">
        <v>50</v>
      </c>
      <c r="C26" s="6">
        <v>30</v>
      </c>
    </row>
    <row r="27" spans="1:3" x14ac:dyDescent="0.35">
      <c r="A27" s="4" t="s">
        <v>345</v>
      </c>
      <c r="B27" s="5">
        <v>60</v>
      </c>
      <c r="C27" s="6">
        <v>30</v>
      </c>
    </row>
    <row r="28" spans="1:3" x14ac:dyDescent="0.35">
      <c r="A28" s="4" t="s">
        <v>346</v>
      </c>
      <c r="B28" s="5">
        <v>70</v>
      </c>
      <c r="C28" s="6">
        <v>70</v>
      </c>
    </row>
    <row r="29" spans="1:3" x14ac:dyDescent="0.35">
      <c r="A29" s="4" t="s">
        <v>347</v>
      </c>
      <c r="B29" s="5">
        <v>80</v>
      </c>
      <c r="C29" s="6">
        <v>30</v>
      </c>
    </row>
    <row r="30" spans="1:3" x14ac:dyDescent="0.35">
      <c r="A30" s="4" t="s">
        <v>348</v>
      </c>
      <c r="B30" s="5">
        <v>90</v>
      </c>
      <c r="C30" s="6">
        <v>40</v>
      </c>
    </row>
    <row r="31" spans="1:3" ht="15" thickBot="1" x14ac:dyDescent="0.4">
      <c r="A31" s="7" t="s">
        <v>349</v>
      </c>
      <c r="B31" s="8">
        <v>100</v>
      </c>
      <c r="C31" s="9">
        <v>30</v>
      </c>
    </row>
    <row r="41" spans="1:3" ht="15" thickBot="1" x14ac:dyDescent="0.4"/>
    <row r="42" spans="1:3" x14ac:dyDescent="0.35">
      <c r="A42" s="1" t="s">
        <v>341</v>
      </c>
      <c r="B42" s="2" t="s">
        <v>342</v>
      </c>
      <c r="C42" s="3" t="s">
        <v>343</v>
      </c>
    </row>
    <row r="43" spans="1:3" x14ac:dyDescent="0.35">
      <c r="A43" s="4" t="s">
        <v>344</v>
      </c>
      <c r="B43" s="5">
        <v>50</v>
      </c>
      <c r="C43" s="6">
        <v>30</v>
      </c>
    </row>
    <row r="44" spans="1:3" x14ac:dyDescent="0.35">
      <c r="A44" s="4" t="s">
        <v>345</v>
      </c>
      <c r="B44" s="5">
        <v>60</v>
      </c>
      <c r="C44" s="6">
        <v>30</v>
      </c>
    </row>
    <row r="45" spans="1:3" x14ac:dyDescent="0.35">
      <c r="A45" s="4" t="s">
        <v>346</v>
      </c>
      <c r="B45" s="5">
        <v>70</v>
      </c>
      <c r="C45" s="6">
        <v>70</v>
      </c>
    </row>
    <row r="46" spans="1:3" x14ac:dyDescent="0.35">
      <c r="A46" s="4" t="s">
        <v>347</v>
      </c>
      <c r="B46" s="5">
        <v>80</v>
      </c>
      <c r="C46" s="6">
        <v>30</v>
      </c>
    </row>
    <row r="47" spans="1:3" x14ac:dyDescent="0.35">
      <c r="A47" s="4" t="s">
        <v>348</v>
      </c>
      <c r="B47" s="5">
        <v>90</v>
      </c>
      <c r="C47" s="6">
        <v>40</v>
      </c>
    </row>
    <row r="48" spans="1:3" ht="15" thickBot="1" x14ac:dyDescent="0.4">
      <c r="A48" s="7" t="s">
        <v>349</v>
      </c>
      <c r="B48" s="8">
        <v>100</v>
      </c>
      <c r="C48" s="9">
        <v>30</v>
      </c>
    </row>
    <row r="56" spans="1:2" x14ac:dyDescent="0.35">
      <c r="A56" t="s">
        <v>350</v>
      </c>
    </row>
    <row r="57" spans="1:2" x14ac:dyDescent="0.35">
      <c r="A57" t="s">
        <v>44</v>
      </c>
      <c r="B57" s="10">
        <v>5.5E-2</v>
      </c>
    </row>
    <row r="58" spans="1:2" x14ac:dyDescent="0.35">
      <c r="A58" t="s">
        <v>51</v>
      </c>
      <c r="B58" s="10">
        <v>2.9000000000000001E-2</v>
      </c>
    </row>
    <row r="59" spans="1:2" x14ac:dyDescent="0.35">
      <c r="A59" t="s">
        <v>52</v>
      </c>
      <c r="B59" s="10">
        <v>0.33200000000000002</v>
      </c>
    </row>
    <row r="60" spans="1:2" x14ac:dyDescent="0.35">
      <c r="A60" t="s">
        <v>53</v>
      </c>
      <c r="B60" s="10">
        <v>1.2999999999999999E-2</v>
      </c>
    </row>
    <row r="61" spans="1:2" x14ac:dyDescent="0.35">
      <c r="A61" t="s">
        <v>54</v>
      </c>
      <c r="B61" s="10">
        <v>0.155</v>
      </c>
    </row>
    <row r="62" spans="1:2" x14ac:dyDescent="0.35">
      <c r="A62" t="s">
        <v>55</v>
      </c>
      <c r="B62" s="10">
        <v>0.19700000000000001</v>
      </c>
    </row>
    <row r="63" spans="1:2" x14ac:dyDescent="0.35">
      <c r="A63" t="s">
        <v>56</v>
      </c>
      <c r="B63" s="10">
        <v>0.13400000000000001</v>
      </c>
    </row>
    <row r="64" spans="1:2" x14ac:dyDescent="0.35">
      <c r="A64" t="s">
        <v>57</v>
      </c>
      <c r="B64" s="10">
        <v>7.5999999999999998E-2</v>
      </c>
    </row>
    <row r="65" spans="1:2" x14ac:dyDescent="0.35">
      <c r="A65" t="s">
        <v>47</v>
      </c>
      <c r="B65" s="10">
        <v>8.0000000000000002E-3</v>
      </c>
    </row>
  </sheetData>
  <sortState ref="A144:G151">
    <sortCondition ref="G144:G151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topLeftCell="A16" workbookViewId="0">
      <selection activeCell="N40" sqref="N40"/>
    </sheetView>
  </sheetViews>
  <sheetFormatPr baseColWidth="10" defaultColWidth="11.453125" defaultRowHeight="14.5" x14ac:dyDescent="0.35"/>
  <sheetData>
    <row r="3" spans="1:2" x14ac:dyDescent="0.35">
      <c r="A3" t="s">
        <v>44</v>
      </c>
      <c r="B3" s="10">
        <v>5.5E-2</v>
      </c>
    </row>
    <row r="4" spans="1:2" x14ac:dyDescent="0.35">
      <c r="A4" t="s">
        <v>51</v>
      </c>
      <c r="B4" s="10">
        <v>2.9000000000000001E-2</v>
      </c>
    </row>
    <row r="5" spans="1:2" x14ac:dyDescent="0.35">
      <c r="A5" t="s">
        <v>52</v>
      </c>
      <c r="B5" s="10">
        <v>0.33200000000000002</v>
      </c>
    </row>
    <row r="6" spans="1:2" x14ac:dyDescent="0.35">
      <c r="A6" t="s">
        <v>53</v>
      </c>
      <c r="B6" s="10">
        <v>1.2999999999999999E-2</v>
      </c>
    </row>
    <row r="7" spans="1:2" x14ac:dyDescent="0.35">
      <c r="A7" t="s">
        <v>54</v>
      </c>
      <c r="B7" s="10">
        <v>0.155</v>
      </c>
    </row>
    <row r="8" spans="1:2" x14ac:dyDescent="0.35">
      <c r="A8" t="s">
        <v>55</v>
      </c>
      <c r="B8" s="10">
        <v>0.19700000000000001</v>
      </c>
    </row>
    <row r="9" spans="1:2" x14ac:dyDescent="0.35">
      <c r="A9" t="s">
        <v>56</v>
      </c>
      <c r="B9" s="10">
        <v>0.13400000000000001</v>
      </c>
    </row>
    <row r="10" spans="1:2" x14ac:dyDescent="0.35">
      <c r="A10" t="s">
        <v>57</v>
      </c>
      <c r="B10" s="10">
        <v>7.5999999999999998E-2</v>
      </c>
    </row>
    <row r="11" spans="1:2" x14ac:dyDescent="0.35">
      <c r="A11" t="s">
        <v>47</v>
      </c>
      <c r="B11" s="10">
        <v>8.0000000000000002E-3</v>
      </c>
    </row>
    <row r="16" spans="1:2" x14ac:dyDescent="0.35">
      <c r="A16" t="s">
        <v>47</v>
      </c>
      <c r="B16">
        <v>0.8</v>
      </c>
    </row>
    <row r="17" spans="1:2" x14ac:dyDescent="0.35">
      <c r="A17" t="s">
        <v>57</v>
      </c>
      <c r="B17">
        <v>7.6</v>
      </c>
    </row>
    <row r="18" spans="1:2" x14ac:dyDescent="0.35">
      <c r="A18" t="s">
        <v>56</v>
      </c>
      <c r="B18">
        <v>13.4</v>
      </c>
    </row>
    <row r="19" spans="1:2" x14ac:dyDescent="0.35">
      <c r="A19" t="s">
        <v>55</v>
      </c>
      <c r="B19">
        <v>19.7</v>
      </c>
    </row>
    <row r="20" spans="1:2" x14ac:dyDescent="0.35">
      <c r="A20" t="s">
        <v>54</v>
      </c>
      <c r="B20">
        <v>15.5</v>
      </c>
    </row>
    <row r="21" spans="1:2" x14ac:dyDescent="0.35">
      <c r="A21" t="s">
        <v>53</v>
      </c>
      <c r="B21">
        <v>1.3</v>
      </c>
    </row>
    <row r="22" spans="1:2" x14ac:dyDescent="0.35">
      <c r="A22" t="s">
        <v>52</v>
      </c>
      <c r="B22">
        <v>33.200000000000003</v>
      </c>
    </row>
    <row r="23" spans="1:2" x14ac:dyDescent="0.35">
      <c r="A23" t="s">
        <v>51</v>
      </c>
      <c r="B23">
        <v>2.9</v>
      </c>
    </row>
    <row r="24" spans="1:2" x14ac:dyDescent="0.35">
      <c r="A24" t="s">
        <v>44</v>
      </c>
      <c r="B24">
        <v>5.5</v>
      </c>
    </row>
  </sheetData>
  <sortState ref="A16:B24">
    <sortCondition descending="1" ref="A16:A24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1"/>
  <sheetViews>
    <sheetView workbookViewId="0">
      <selection activeCell="O20" sqref="O20"/>
    </sheetView>
  </sheetViews>
  <sheetFormatPr baseColWidth="10" defaultColWidth="11.453125" defaultRowHeight="14.5" x14ac:dyDescent="0.35"/>
  <sheetData>
    <row r="6" spans="1:2" x14ac:dyDescent="0.35">
      <c r="A6" t="s">
        <v>58</v>
      </c>
    </row>
    <row r="7" spans="1:2" x14ac:dyDescent="0.35">
      <c r="A7" t="s">
        <v>45</v>
      </c>
      <c r="B7" s="10">
        <v>0.18099999999999999</v>
      </c>
    </row>
    <row r="8" spans="1:2" x14ac:dyDescent="0.35">
      <c r="A8" t="s">
        <v>59</v>
      </c>
      <c r="B8" s="10">
        <v>0.752</v>
      </c>
    </row>
    <row r="9" spans="1:2" x14ac:dyDescent="0.35">
      <c r="A9" t="s">
        <v>60</v>
      </c>
      <c r="B9" s="10">
        <v>4.2999999999999997E-2</v>
      </c>
    </row>
    <row r="10" spans="1:2" x14ac:dyDescent="0.35">
      <c r="A10" t="s">
        <v>61</v>
      </c>
      <c r="B10" s="10">
        <v>5.0000000000000001E-3</v>
      </c>
    </row>
    <row r="11" spans="1:2" x14ac:dyDescent="0.35">
      <c r="A11" t="s">
        <v>48</v>
      </c>
      <c r="B11" s="10">
        <v>1.9E-2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O17" sqref="O17"/>
    </sheetView>
  </sheetViews>
  <sheetFormatPr baseColWidth="10" defaultColWidth="11.453125" defaultRowHeight="14.5" x14ac:dyDescent="0.35"/>
  <sheetData>
    <row r="4" spans="1:6" x14ac:dyDescent="0.35">
      <c r="A4" t="s">
        <v>62</v>
      </c>
    </row>
    <row r="5" spans="1:6" x14ac:dyDescent="0.35">
      <c r="C5" t="s">
        <v>21</v>
      </c>
      <c r="D5" t="s">
        <v>22</v>
      </c>
      <c r="E5" t="s">
        <v>23</v>
      </c>
      <c r="F5" t="s">
        <v>24</v>
      </c>
    </row>
    <row r="6" spans="1:6" x14ac:dyDescent="0.35">
      <c r="A6" t="s">
        <v>6</v>
      </c>
      <c r="B6" t="s">
        <v>63</v>
      </c>
      <c r="C6">
        <v>115</v>
      </c>
      <c r="D6" s="10">
        <v>0.46700000000000003</v>
      </c>
      <c r="E6" s="10">
        <v>0.52300000000000002</v>
      </c>
      <c r="F6" s="10">
        <v>0.52300000000000002</v>
      </c>
    </row>
    <row r="7" spans="1:6" x14ac:dyDescent="0.35">
      <c r="B7" t="s">
        <v>64</v>
      </c>
      <c r="C7">
        <v>32</v>
      </c>
      <c r="D7" s="10">
        <v>0.13</v>
      </c>
      <c r="E7" s="10">
        <v>0.14499999999999999</v>
      </c>
      <c r="F7" s="10">
        <v>0.66800000000000004</v>
      </c>
    </row>
    <row r="8" spans="1:6" x14ac:dyDescent="0.35">
      <c r="B8" t="s">
        <v>65</v>
      </c>
      <c r="C8">
        <v>36</v>
      </c>
      <c r="D8" s="10">
        <v>0.14599999999999999</v>
      </c>
      <c r="E8" s="10">
        <v>0.16400000000000001</v>
      </c>
      <c r="F8" s="10">
        <v>0.83199999999999996</v>
      </c>
    </row>
    <row r="9" spans="1:6" x14ac:dyDescent="0.35">
      <c r="B9" t="s">
        <v>66</v>
      </c>
      <c r="C9">
        <v>16</v>
      </c>
      <c r="D9" s="10">
        <v>6.5000000000000002E-2</v>
      </c>
      <c r="E9" s="10">
        <v>7.2999999999999995E-2</v>
      </c>
      <c r="F9" s="10">
        <v>0.90500000000000003</v>
      </c>
    </row>
    <row r="10" spans="1:6" x14ac:dyDescent="0.35">
      <c r="B10" t="s">
        <v>67</v>
      </c>
      <c r="C10">
        <v>20</v>
      </c>
      <c r="D10" s="10">
        <v>8.1000000000000003E-2</v>
      </c>
      <c r="E10" s="10">
        <v>9.0999999999999998E-2</v>
      </c>
      <c r="F10" s="10">
        <v>0.995</v>
      </c>
    </row>
    <row r="11" spans="1:6" x14ac:dyDescent="0.35">
      <c r="B11" t="s">
        <v>68</v>
      </c>
      <c r="C11">
        <v>1</v>
      </c>
      <c r="D11" s="10">
        <v>4.0000000000000001E-3</v>
      </c>
      <c r="E11" s="10">
        <v>5.0000000000000001E-3</v>
      </c>
      <c r="F11" s="10">
        <v>1</v>
      </c>
    </row>
    <row r="12" spans="1:6" x14ac:dyDescent="0.35">
      <c r="A12" t="s">
        <v>7</v>
      </c>
      <c r="B12" t="s">
        <v>26</v>
      </c>
      <c r="C12">
        <v>26</v>
      </c>
      <c r="D12" s="10">
        <v>0.106</v>
      </c>
    </row>
    <row r="13" spans="1:6" x14ac:dyDescent="0.35">
      <c r="A13" t="s">
        <v>27</v>
      </c>
      <c r="C13">
        <v>246</v>
      </c>
      <c r="D13" s="10">
        <v>1</v>
      </c>
    </row>
    <row r="15" spans="1:6" x14ac:dyDescent="0.35">
      <c r="C15">
        <f>C13-C12</f>
        <v>220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topLeftCell="A8" workbookViewId="0">
      <selection activeCell="O28" sqref="O28"/>
    </sheetView>
  </sheetViews>
  <sheetFormatPr baseColWidth="10" defaultColWidth="11.453125" defaultRowHeight="14.5" x14ac:dyDescent="0.35"/>
  <sheetData>
    <row r="4" spans="1:6" x14ac:dyDescent="0.35">
      <c r="C4" t="s">
        <v>69</v>
      </c>
    </row>
    <row r="5" spans="1:6" x14ac:dyDescent="0.35">
      <c r="A5" t="s">
        <v>5</v>
      </c>
      <c r="B5" t="s">
        <v>6</v>
      </c>
      <c r="C5">
        <v>234</v>
      </c>
    </row>
    <row r="6" spans="1:6" x14ac:dyDescent="0.35">
      <c r="B6" t="s">
        <v>7</v>
      </c>
      <c r="C6">
        <v>12</v>
      </c>
    </row>
    <row r="7" spans="1:6" x14ac:dyDescent="0.35">
      <c r="A7" t="s">
        <v>8</v>
      </c>
      <c r="C7">
        <v>3.23</v>
      </c>
    </row>
    <row r="8" spans="1:6" x14ac:dyDescent="0.35">
      <c r="A8" t="s">
        <v>9</v>
      </c>
      <c r="C8">
        <v>0.78</v>
      </c>
    </row>
    <row r="9" spans="1:6" x14ac:dyDescent="0.35">
      <c r="A9" t="s">
        <v>10</v>
      </c>
      <c r="C9" t="s">
        <v>70</v>
      </c>
    </row>
    <row r="10" spans="1:6" x14ac:dyDescent="0.35">
      <c r="A10" t="s">
        <v>15</v>
      </c>
      <c r="C10" t="s">
        <v>48</v>
      </c>
    </row>
    <row r="12" spans="1:6" x14ac:dyDescent="0.35">
      <c r="A12" t="s">
        <v>71</v>
      </c>
    </row>
    <row r="13" spans="1:6" x14ac:dyDescent="0.35">
      <c r="C13" t="s">
        <v>21</v>
      </c>
      <c r="D13" t="s">
        <v>22</v>
      </c>
      <c r="E13" t="s">
        <v>23</v>
      </c>
      <c r="F13" t="s">
        <v>24</v>
      </c>
    </row>
    <row r="14" spans="1:6" x14ac:dyDescent="0.35">
      <c r="A14" t="s">
        <v>6</v>
      </c>
      <c r="B14" t="s">
        <v>70</v>
      </c>
      <c r="C14">
        <v>1</v>
      </c>
      <c r="D14" s="10">
        <v>4.0000000000000001E-3</v>
      </c>
      <c r="E14" s="10">
        <v>4.0000000000000001E-3</v>
      </c>
      <c r="F14" s="10">
        <v>4.0000000000000001E-3</v>
      </c>
    </row>
    <row r="15" spans="1:6" x14ac:dyDescent="0.35">
      <c r="B15" t="s">
        <v>72</v>
      </c>
      <c r="C15">
        <v>23</v>
      </c>
      <c r="D15" s="10">
        <v>9.2999999999999999E-2</v>
      </c>
      <c r="E15" s="10">
        <v>9.8000000000000004E-2</v>
      </c>
      <c r="F15" s="10">
        <v>0.10299999999999999</v>
      </c>
    </row>
    <row r="16" spans="1:6" x14ac:dyDescent="0.35">
      <c r="B16" t="s">
        <v>73</v>
      </c>
      <c r="C16">
        <v>157</v>
      </c>
      <c r="D16" s="10">
        <v>0.63800000000000001</v>
      </c>
      <c r="E16" s="10">
        <v>0.67100000000000004</v>
      </c>
      <c r="F16" s="10">
        <v>0.77400000000000002</v>
      </c>
    </row>
    <row r="17" spans="1:6" x14ac:dyDescent="0.35">
      <c r="B17" t="s">
        <v>74</v>
      </c>
      <c r="C17">
        <v>28</v>
      </c>
      <c r="D17" s="10">
        <v>0.114</v>
      </c>
      <c r="E17" s="10">
        <v>0.12</v>
      </c>
      <c r="F17" s="10">
        <v>0.89300000000000002</v>
      </c>
    </row>
    <row r="18" spans="1:6" x14ac:dyDescent="0.35">
      <c r="B18" t="s">
        <v>48</v>
      </c>
      <c r="C18">
        <v>25</v>
      </c>
      <c r="D18" s="10">
        <v>0.10199999999999999</v>
      </c>
      <c r="E18" s="10">
        <v>0.107</v>
      </c>
      <c r="F18" s="10">
        <v>1</v>
      </c>
    </row>
    <row r="19" spans="1:6" x14ac:dyDescent="0.35">
      <c r="A19" t="s">
        <v>7</v>
      </c>
      <c r="B19" t="s">
        <v>26</v>
      </c>
      <c r="C19">
        <v>12</v>
      </c>
      <c r="D19" s="10">
        <v>4.9000000000000002E-2</v>
      </c>
    </row>
    <row r="20" spans="1:6" x14ac:dyDescent="0.35">
      <c r="A20" t="s">
        <v>27</v>
      </c>
      <c r="C20">
        <v>246</v>
      </c>
      <c r="D20" s="10">
        <v>1</v>
      </c>
    </row>
    <row r="21" spans="1:6" x14ac:dyDescent="0.35">
      <c r="C21">
        <f>C20-C19</f>
        <v>234</v>
      </c>
    </row>
    <row r="23" spans="1:6" x14ac:dyDescent="0.35">
      <c r="A23" t="s">
        <v>75</v>
      </c>
    </row>
    <row r="24" spans="1:6" x14ac:dyDescent="0.35">
      <c r="C24" t="s">
        <v>21</v>
      </c>
      <c r="D24" t="s">
        <v>22</v>
      </c>
      <c r="E24" t="s">
        <v>23</v>
      </c>
      <c r="F24" t="s">
        <v>24</v>
      </c>
    </row>
    <row r="25" spans="1:6" x14ac:dyDescent="0.35">
      <c r="A25" t="s">
        <v>6</v>
      </c>
      <c r="C25">
        <v>224</v>
      </c>
      <c r="D25" s="10">
        <v>0.91100000000000003</v>
      </c>
      <c r="E25" s="10">
        <v>0.91100000000000003</v>
      </c>
      <c r="F25" s="10">
        <v>0.91100000000000003</v>
      </c>
    </row>
    <row r="26" spans="1:6" x14ac:dyDescent="0.35">
      <c r="B26" t="s">
        <v>76</v>
      </c>
      <c r="C26">
        <v>1</v>
      </c>
      <c r="D26" s="10">
        <v>4.0000000000000001E-3</v>
      </c>
      <c r="E26" s="10">
        <v>4.0000000000000001E-3</v>
      </c>
      <c r="F26" s="10">
        <v>0.91500000000000004</v>
      </c>
    </row>
    <row r="27" spans="1:6" x14ac:dyDescent="0.35">
      <c r="B27" t="s">
        <v>77</v>
      </c>
      <c r="C27">
        <v>1</v>
      </c>
      <c r="D27" s="10">
        <v>4.0000000000000001E-3</v>
      </c>
      <c r="E27" s="10">
        <v>4.0000000000000001E-3</v>
      </c>
      <c r="F27" s="10">
        <v>0.91900000000000004</v>
      </c>
    </row>
    <row r="28" spans="1:6" x14ac:dyDescent="0.35">
      <c r="B28" t="s">
        <v>78</v>
      </c>
      <c r="C28">
        <v>2</v>
      </c>
      <c r="D28" s="10">
        <v>8.0000000000000002E-3</v>
      </c>
      <c r="E28" s="10">
        <v>8.0000000000000002E-3</v>
      </c>
      <c r="F28" s="10">
        <v>0.92700000000000005</v>
      </c>
    </row>
    <row r="29" spans="1:6" x14ac:dyDescent="0.35">
      <c r="B29" t="s">
        <v>79</v>
      </c>
      <c r="C29">
        <v>4</v>
      </c>
      <c r="D29" s="10">
        <v>1.6E-2</v>
      </c>
      <c r="E29" s="10">
        <v>1.6E-2</v>
      </c>
      <c r="F29" s="10">
        <v>0.94299999999999995</v>
      </c>
    </row>
    <row r="30" spans="1:6" x14ac:dyDescent="0.35">
      <c r="B30" t="s">
        <v>80</v>
      </c>
      <c r="C30">
        <v>1</v>
      </c>
      <c r="D30" s="10">
        <v>4.0000000000000001E-3</v>
      </c>
      <c r="E30" s="10">
        <v>4.0000000000000001E-3</v>
      </c>
      <c r="F30" s="10">
        <v>0.94699999999999995</v>
      </c>
    </row>
    <row r="31" spans="1:6" x14ac:dyDescent="0.35">
      <c r="B31" t="s">
        <v>81</v>
      </c>
      <c r="C31">
        <v>1</v>
      </c>
      <c r="D31" s="10">
        <v>4.0000000000000001E-3</v>
      </c>
      <c r="E31" s="10">
        <v>4.0000000000000001E-3</v>
      </c>
      <c r="F31" s="10">
        <v>0.95099999999999996</v>
      </c>
    </row>
    <row r="32" spans="1:6" x14ac:dyDescent="0.35">
      <c r="B32" t="s">
        <v>82</v>
      </c>
      <c r="C32">
        <v>1</v>
      </c>
      <c r="D32" s="10">
        <v>4.0000000000000001E-3</v>
      </c>
      <c r="E32" s="10">
        <v>4.0000000000000001E-3</v>
      </c>
      <c r="F32" s="10">
        <v>0.95499999999999996</v>
      </c>
    </row>
    <row r="33" spans="1:6" x14ac:dyDescent="0.35">
      <c r="B33" t="s">
        <v>83</v>
      </c>
      <c r="C33">
        <v>1</v>
      </c>
      <c r="D33" s="10">
        <v>4.0000000000000001E-3</v>
      </c>
      <c r="E33" s="10">
        <v>4.0000000000000001E-3</v>
      </c>
      <c r="F33" s="10">
        <v>0.95899999999999996</v>
      </c>
    </row>
    <row r="34" spans="1:6" x14ac:dyDescent="0.35">
      <c r="B34" t="s">
        <v>84</v>
      </c>
      <c r="C34">
        <v>1</v>
      </c>
      <c r="D34" s="10">
        <v>4.0000000000000001E-3</v>
      </c>
      <c r="E34" s="10">
        <v>4.0000000000000001E-3</v>
      </c>
      <c r="F34" s="10">
        <v>0.96299999999999997</v>
      </c>
    </row>
    <row r="35" spans="1:6" x14ac:dyDescent="0.35">
      <c r="B35" t="s">
        <v>85</v>
      </c>
      <c r="C35">
        <v>1</v>
      </c>
      <c r="D35" s="10">
        <v>4.0000000000000001E-3</v>
      </c>
      <c r="E35" s="10">
        <v>4.0000000000000001E-3</v>
      </c>
      <c r="F35" s="10">
        <v>0.96699999999999997</v>
      </c>
    </row>
    <row r="36" spans="1:6" x14ac:dyDescent="0.35">
      <c r="B36" t="s">
        <v>86</v>
      </c>
      <c r="C36">
        <v>1</v>
      </c>
      <c r="D36" s="10">
        <v>4.0000000000000001E-3</v>
      </c>
      <c r="E36" s="10">
        <v>4.0000000000000001E-3</v>
      </c>
      <c r="F36" s="10">
        <v>0.97199999999999998</v>
      </c>
    </row>
    <row r="37" spans="1:6" x14ac:dyDescent="0.35">
      <c r="B37" t="s">
        <v>87</v>
      </c>
      <c r="C37">
        <v>1</v>
      </c>
      <c r="D37" s="10">
        <v>4.0000000000000001E-3</v>
      </c>
      <c r="E37" s="10">
        <v>4.0000000000000001E-3</v>
      </c>
      <c r="F37" s="10">
        <v>0.97599999999999998</v>
      </c>
    </row>
    <row r="38" spans="1:6" x14ac:dyDescent="0.35">
      <c r="B38" t="s">
        <v>88</v>
      </c>
      <c r="C38">
        <v>1</v>
      </c>
      <c r="D38" s="10">
        <v>4.0000000000000001E-3</v>
      </c>
      <c r="E38" s="10">
        <v>4.0000000000000001E-3</v>
      </c>
      <c r="F38" s="10">
        <v>0.98</v>
      </c>
    </row>
    <row r="39" spans="1:6" x14ac:dyDescent="0.35">
      <c r="B39" t="s">
        <v>89</v>
      </c>
      <c r="C39">
        <v>1</v>
      </c>
      <c r="D39" s="10">
        <v>4.0000000000000001E-3</v>
      </c>
      <c r="E39" s="10">
        <v>4.0000000000000001E-3</v>
      </c>
      <c r="F39" s="10">
        <v>0.98399999999999999</v>
      </c>
    </row>
    <row r="40" spans="1:6" x14ac:dyDescent="0.35">
      <c r="B40" t="s">
        <v>90</v>
      </c>
      <c r="C40">
        <v>1</v>
      </c>
      <c r="D40" s="10">
        <v>4.0000000000000001E-3</v>
      </c>
      <c r="E40" s="10">
        <v>4.0000000000000001E-3</v>
      </c>
      <c r="F40" s="10">
        <v>0.98799999999999999</v>
      </c>
    </row>
    <row r="41" spans="1:6" x14ac:dyDescent="0.35">
      <c r="B41" t="s">
        <v>91</v>
      </c>
      <c r="C41">
        <v>1</v>
      </c>
      <c r="D41" s="10">
        <v>4.0000000000000001E-3</v>
      </c>
      <c r="E41" s="10">
        <v>4.0000000000000001E-3</v>
      </c>
      <c r="F41" s="10">
        <v>0.99199999999999999</v>
      </c>
    </row>
    <row r="42" spans="1:6" x14ac:dyDescent="0.35">
      <c r="B42" t="s">
        <v>92</v>
      </c>
      <c r="C42">
        <v>1</v>
      </c>
      <c r="D42" s="10">
        <v>4.0000000000000001E-3</v>
      </c>
      <c r="E42" s="10">
        <v>4.0000000000000001E-3</v>
      </c>
      <c r="F42" s="10">
        <v>0.996</v>
      </c>
    </row>
    <row r="43" spans="1:6" x14ac:dyDescent="0.35">
      <c r="B43" t="s">
        <v>93</v>
      </c>
      <c r="C43">
        <v>1</v>
      </c>
      <c r="D43" s="10">
        <v>4.0000000000000001E-3</v>
      </c>
      <c r="E43" s="10">
        <v>4.0000000000000001E-3</v>
      </c>
      <c r="F43" s="10">
        <v>1</v>
      </c>
    </row>
    <row r="44" spans="1:6" x14ac:dyDescent="0.35">
      <c r="A44" t="s">
        <v>27</v>
      </c>
      <c r="C44">
        <v>246</v>
      </c>
      <c r="D44" s="10">
        <v>1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opLeftCell="A7" zoomScale="110" zoomScaleNormal="110" workbookViewId="0">
      <selection activeCell="L28" sqref="L28"/>
    </sheetView>
  </sheetViews>
  <sheetFormatPr baseColWidth="10" defaultColWidth="11.453125" defaultRowHeight="14.5" x14ac:dyDescent="0.35"/>
  <sheetData>
    <row r="2" spans="1:6" x14ac:dyDescent="0.35">
      <c r="C2" t="s">
        <v>94</v>
      </c>
    </row>
    <row r="3" spans="1:6" x14ac:dyDescent="0.35">
      <c r="A3" t="s">
        <v>5</v>
      </c>
      <c r="B3" t="s">
        <v>6</v>
      </c>
      <c r="C3">
        <v>246</v>
      </c>
    </row>
    <row r="4" spans="1:6" x14ac:dyDescent="0.35">
      <c r="B4" t="s">
        <v>7</v>
      </c>
      <c r="C4">
        <v>0</v>
      </c>
    </row>
    <row r="5" spans="1:6" x14ac:dyDescent="0.35">
      <c r="A5" t="s">
        <v>8</v>
      </c>
      <c r="C5">
        <v>3.29</v>
      </c>
    </row>
    <row r="6" spans="1:6" x14ac:dyDescent="0.35">
      <c r="A6" t="s">
        <v>9</v>
      </c>
      <c r="C6">
        <v>1.69</v>
      </c>
    </row>
    <row r="7" spans="1:6" x14ac:dyDescent="0.35">
      <c r="A7" t="s">
        <v>10</v>
      </c>
      <c r="C7" t="s">
        <v>95</v>
      </c>
    </row>
    <row r="8" spans="1:6" x14ac:dyDescent="0.35">
      <c r="A8" t="s">
        <v>15</v>
      </c>
      <c r="C8" t="s">
        <v>96</v>
      </c>
    </row>
    <row r="10" spans="1:6" x14ac:dyDescent="0.35">
      <c r="A10" t="s">
        <v>97</v>
      </c>
    </row>
    <row r="11" spans="1:6" x14ac:dyDescent="0.35">
      <c r="C11" t="s">
        <v>21</v>
      </c>
      <c r="D11" t="s">
        <v>22</v>
      </c>
      <c r="E11" t="s">
        <v>23</v>
      </c>
      <c r="F11" t="s">
        <v>24</v>
      </c>
    </row>
    <row r="12" spans="1:6" x14ac:dyDescent="0.35">
      <c r="A12" t="s">
        <v>6</v>
      </c>
      <c r="B12" t="s">
        <v>95</v>
      </c>
      <c r="C12">
        <v>54</v>
      </c>
      <c r="D12" s="10">
        <v>0.22</v>
      </c>
      <c r="E12" s="10">
        <v>0.22</v>
      </c>
      <c r="F12" s="10">
        <v>0.22</v>
      </c>
    </row>
    <row r="13" spans="1:6" x14ac:dyDescent="0.35">
      <c r="B13" t="s">
        <v>98</v>
      </c>
      <c r="C13">
        <v>36</v>
      </c>
      <c r="D13" s="10">
        <v>0.14599999999999999</v>
      </c>
      <c r="E13" s="10">
        <v>0.14599999999999999</v>
      </c>
      <c r="F13" s="10">
        <v>0.36599999999999999</v>
      </c>
    </row>
    <row r="14" spans="1:6" x14ac:dyDescent="0.35">
      <c r="B14" t="s">
        <v>99</v>
      </c>
      <c r="C14">
        <v>42</v>
      </c>
      <c r="D14" s="10">
        <v>0.17100000000000001</v>
      </c>
      <c r="E14" s="10">
        <v>0.17100000000000001</v>
      </c>
      <c r="F14" s="10">
        <v>0.53700000000000003</v>
      </c>
    </row>
    <row r="15" spans="1:6" x14ac:dyDescent="0.35">
      <c r="B15" t="s">
        <v>100</v>
      </c>
      <c r="C15">
        <v>38</v>
      </c>
      <c r="D15" s="10">
        <v>0.154</v>
      </c>
      <c r="E15" s="10">
        <v>0.154</v>
      </c>
      <c r="F15" s="10">
        <v>0.69099999999999995</v>
      </c>
    </row>
    <row r="16" spans="1:6" x14ac:dyDescent="0.35">
      <c r="B16" t="s">
        <v>101</v>
      </c>
      <c r="C16">
        <v>51</v>
      </c>
      <c r="D16" s="10">
        <v>0.20699999999999999</v>
      </c>
      <c r="E16" s="10">
        <v>0.20699999999999999</v>
      </c>
      <c r="F16" s="10">
        <v>0.89800000000000002</v>
      </c>
    </row>
    <row r="17" spans="1:6" x14ac:dyDescent="0.35">
      <c r="B17" t="s">
        <v>96</v>
      </c>
      <c r="C17">
        <v>25</v>
      </c>
      <c r="D17" s="10">
        <v>0.10199999999999999</v>
      </c>
      <c r="E17" s="10">
        <v>0.10199999999999999</v>
      </c>
      <c r="F17" s="10">
        <v>1</v>
      </c>
    </row>
    <row r="18" spans="1:6" x14ac:dyDescent="0.35">
      <c r="A18" t="s">
        <v>27</v>
      </c>
      <c r="C18">
        <v>246</v>
      </c>
      <c r="D18" s="10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120" zoomScaleNormal="120" workbookViewId="0">
      <selection activeCell="M2" sqref="M2"/>
    </sheetView>
  </sheetViews>
  <sheetFormatPr baseColWidth="10" defaultColWidth="11.453125" defaultRowHeight="14.5" x14ac:dyDescent="0.35"/>
  <sheetData>
    <row r="2" spans="1:6" x14ac:dyDescent="0.35">
      <c r="A2" t="s">
        <v>102</v>
      </c>
    </row>
    <row r="4" spans="1:6" x14ac:dyDescent="0.35">
      <c r="A4" t="s">
        <v>0</v>
      </c>
    </row>
    <row r="5" spans="1:6" x14ac:dyDescent="0.35">
      <c r="C5" t="s">
        <v>103</v>
      </c>
    </row>
    <row r="6" spans="1:6" x14ac:dyDescent="0.35">
      <c r="A6" t="s">
        <v>5</v>
      </c>
      <c r="B6" t="s">
        <v>6</v>
      </c>
      <c r="C6">
        <v>241</v>
      </c>
    </row>
    <row r="7" spans="1:6" x14ac:dyDescent="0.35">
      <c r="B7" t="s">
        <v>7</v>
      </c>
      <c r="C7">
        <v>5</v>
      </c>
    </row>
    <row r="8" spans="1:6" x14ac:dyDescent="0.35">
      <c r="A8" t="s">
        <v>8</v>
      </c>
      <c r="C8">
        <v>1.63</v>
      </c>
    </row>
    <row r="9" spans="1:6" x14ac:dyDescent="0.35">
      <c r="A9" t="s">
        <v>9</v>
      </c>
      <c r="C9">
        <v>0.48</v>
      </c>
    </row>
    <row r="10" spans="1:6" x14ac:dyDescent="0.35">
      <c r="A10" t="s">
        <v>10</v>
      </c>
      <c r="C10" t="s">
        <v>14</v>
      </c>
    </row>
    <row r="11" spans="1:6" x14ac:dyDescent="0.35">
      <c r="A11" t="s">
        <v>15</v>
      </c>
      <c r="C11" t="s">
        <v>19</v>
      </c>
    </row>
    <row r="13" spans="1:6" x14ac:dyDescent="0.35">
      <c r="A13" t="s">
        <v>104</v>
      </c>
    </row>
    <row r="14" spans="1:6" x14ac:dyDescent="0.35">
      <c r="C14" t="s">
        <v>21</v>
      </c>
      <c r="D14" t="s">
        <v>22</v>
      </c>
      <c r="E14" t="s">
        <v>23</v>
      </c>
      <c r="F14" t="s">
        <v>24</v>
      </c>
    </row>
    <row r="15" spans="1:6" x14ac:dyDescent="0.35">
      <c r="A15" t="s">
        <v>6</v>
      </c>
      <c r="B15" t="s">
        <v>14</v>
      </c>
      <c r="C15">
        <v>88</v>
      </c>
      <c r="D15" s="10">
        <v>0.35799999999999998</v>
      </c>
      <c r="E15" s="10">
        <v>0.36499999999999999</v>
      </c>
      <c r="F15" s="10">
        <v>0.36499999999999999</v>
      </c>
    </row>
    <row r="16" spans="1:6" x14ac:dyDescent="0.35">
      <c r="B16" t="s">
        <v>19</v>
      </c>
      <c r="C16">
        <v>153</v>
      </c>
      <c r="D16" s="10">
        <v>0.622</v>
      </c>
      <c r="E16" s="10">
        <v>0.63500000000000001</v>
      </c>
      <c r="F16" s="10">
        <v>1</v>
      </c>
    </row>
    <row r="17" spans="1:4" x14ac:dyDescent="0.35">
      <c r="A17" t="s">
        <v>7</v>
      </c>
      <c r="B17" t="s">
        <v>26</v>
      </c>
      <c r="C17">
        <v>5</v>
      </c>
      <c r="D17" s="10">
        <v>0.02</v>
      </c>
    </row>
    <row r="18" spans="1:4" x14ac:dyDescent="0.35">
      <c r="A18" t="s">
        <v>27</v>
      </c>
      <c r="C18">
        <v>246</v>
      </c>
      <c r="D18" s="10">
        <v>1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topLeftCell="A4" workbookViewId="0">
      <selection activeCell="N15" sqref="N15"/>
    </sheetView>
  </sheetViews>
  <sheetFormatPr baseColWidth="10" defaultColWidth="11.453125" defaultRowHeight="14.5" x14ac:dyDescent="0.35"/>
  <sheetData>
    <row r="4" spans="2:4" x14ac:dyDescent="0.35">
      <c r="B4" t="s">
        <v>105</v>
      </c>
      <c r="C4" s="15">
        <v>4.4999999999999998E-2</v>
      </c>
      <c r="D4">
        <v>11</v>
      </c>
    </row>
    <row r="5" spans="2:4" x14ac:dyDescent="0.35">
      <c r="B5" t="s">
        <v>106</v>
      </c>
      <c r="C5" s="15">
        <v>7.6999999999999999E-2</v>
      </c>
      <c r="D5">
        <v>19</v>
      </c>
    </row>
    <row r="6" spans="2:4" x14ac:dyDescent="0.35">
      <c r="B6" t="s">
        <v>107</v>
      </c>
      <c r="C6" s="15">
        <v>9.2999999999999999E-2</v>
      </c>
      <c r="D6">
        <v>23</v>
      </c>
    </row>
    <row r="7" spans="2:4" x14ac:dyDescent="0.35">
      <c r="B7" t="s">
        <v>108</v>
      </c>
      <c r="C7" s="15">
        <v>0.114</v>
      </c>
      <c r="D7">
        <v>28</v>
      </c>
    </row>
    <row r="8" spans="2:4" x14ac:dyDescent="0.35">
      <c r="B8" t="s">
        <v>109</v>
      </c>
      <c r="C8" s="15">
        <v>0.154</v>
      </c>
      <c r="D8">
        <v>38</v>
      </c>
    </row>
    <row r="9" spans="2:4" x14ac:dyDescent="0.35">
      <c r="B9" t="s">
        <v>110</v>
      </c>
      <c r="C9" s="15">
        <v>0.17100000000000001</v>
      </c>
      <c r="D9">
        <v>42</v>
      </c>
    </row>
    <row r="10" spans="2:4" x14ac:dyDescent="0.35">
      <c r="B10" t="s">
        <v>111</v>
      </c>
      <c r="C10" s="15">
        <v>0.17899999999999999</v>
      </c>
      <c r="D10">
        <v>44</v>
      </c>
    </row>
    <row r="11" spans="2:4" x14ac:dyDescent="0.35">
      <c r="B11" t="s">
        <v>112</v>
      </c>
      <c r="C11" s="15">
        <v>0.17899999999999999</v>
      </c>
      <c r="D11">
        <v>44</v>
      </c>
    </row>
    <row r="12" spans="2:4" x14ac:dyDescent="0.35">
      <c r="B12" t="s">
        <v>113</v>
      </c>
      <c r="C12" s="15">
        <v>0.21099999999999999</v>
      </c>
      <c r="D12">
        <v>52</v>
      </c>
    </row>
    <row r="13" spans="2:4" x14ac:dyDescent="0.35">
      <c r="B13" t="s">
        <v>114</v>
      </c>
      <c r="C13" s="15">
        <v>0.23200000000000001</v>
      </c>
      <c r="D13">
        <v>57</v>
      </c>
    </row>
    <row r="14" spans="2:4" x14ac:dyDescent="0.35">
      <c r="B14" t="s">
        <v>115</v>
      </c>
      <c r="C14" s="15">
        <v>0.26400000000000001</v>
      </c>
      <c r="D14">
        <v>65</v>
      </c>
    </row>
    <row r="15" spans="2:4" x14ac:dyDescent="0.35">
      <c r="B15" t="s">
        <v>116</v>
      </c>
      <c r="C15" s="15">
        <v>0.28499999999999998</v>
      </c>
      <c r="D15">
        <v>70</v>
      </c>
    </row>
    <row r="16" spans="2:4" x14ac:dyDescent="0.35">
      <c r="B16" t="s">
        <v>117</v>
      </c>
      <c r="C16" s="15">
        <v>0.309</v>
      </c>
      <c r="D16">
        <v>76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F913123A345840B11A985C785EA687" ma:contentTypeVersion="4" ma:contentTypeDescription="Ein neues Dokument erstellen." ma:contentTypeScope="" ma:versionID="a3e1d5e33063967bb51154e377c13a43">
  <xsd:schema xmlns:xsd="http://www.w3.org/2001/XMLSchema" xmlns:xs="http://www.w3.org/2001/XMLSchema" xmlns:p="http://schemas.microsoft.com/office/2006/metadata/properties" xmlns:ns2="0b12692a-decd-439d-84bb-76e7be108713" targetNamespace="http://schemas.microsoft.com/office/2006/metadata/properties" ma:root="true" ma:fieldsID="912db69f9808cf9ca8371f7a272e3d85" ns2:_="">
    <xsd:import namespace="0b12692a-decd-439d-84bb-76e7be108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2692a-decd-439d-84bb-76e7be108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597AC-53E7-4B98-8E45-11C1A6605F7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b12692a-decd-439d-84bb-76e7be108713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DFCDC7-9F1A-409A-AE22-5D87B2E16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E620A-44DC-4F51-923B-5C008BD3E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2692a-decd-439d-84bb-76e7be108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Person</vt:lpstr>
      <vt:lpstr>Verwaltungsebene</vt:lpstr>
      <vt:lpstr>Bundesland</vt:lpstr>
      <vt:lpstr>Gebietskörperschaft</vt:lpstr>
      <vt:lpstr>Größe_Gebietskörperschaft</vt:lpstr>
      <vt:lpstr>Funktionsebene</vt:lpstr>
      <vt:lpstr>Beschäftigungsdauer</vt:lpstr>
      <vt:lpstr>Führungsverantwortung</vt:lpstr>
      <vt:lpstr>Leistungsbereich</vt:lpstr>
      <vt:lpstr>Kernaufgaben</vt:lpstr>
      <vt:lpstr>IT Arbeitszeit</vt:lpstr>
      <vt:lpstr>Automatisierungsproz</vt:lpstr>
      <vt:lpstr>Arbeitspraxen1</vt:lpstr>
      <vt:lpstr>Arbeitspraxen_Häuf</vt:lpstr>
      <vt:lpstr>Veränderung</vt:lpstr>
      <vt:lpstr>Digitalisierungsgrad</vt:lpstr>
      <vt:lpstr>Potenziale</vt:lpstr>
      <vt:lpstr>Spez_Komp</vt:lpstr>
      <vt:lpstr>Kompetenzen</vt:lpstr>
      <vt:lpstr>personale Kompetenzen</vt:lpstr>
      <vt:lpstr>Erwartungen</vt:lpstr>
      <vt:lpstr>Fortbildung</vt:lpstr>
      <vt:lpstr>Tabelle1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Schnurbus, Lia (Finanzen, 42-5)</dc:creator>
  <cp:keywords/>
  <dc:description/>
  <cp:lastModifiedBy>Juliane Schmeling</cp:lastModifiedBy>
  <cp:revision/>
  <dcterms:created xsi:type="dcterms:W3CDTF">2021-05-12T07:15:27Z</dcterms:created>
  <dcterms:modified xsi:type="dcterms:W3CDTF">2021-10-15T17:01:58Z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0x0101008FF913123A345840B11A985C785EA687</vt:lpwstr>
  </property>
</Properties>
</file>